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5175" windowWidth="14805" windowHeight="294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. №10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'Изм. №10'!$A$1:$X$78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'Изм. №10'!$8:$9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'Изм. №10'!$8:$9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'Изм. №10'!$A$1:$X$78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23" i="15" l="1"/>
  <c r="T23" i="15"/>
  <c r="U22" i="15"/>
  <c r="U21" i="15"/>
  <c r="U24" i="15" l="1"/>
  <c r="T24" i="15"/>
  <c r="U20" i="15" l="1"/>
  <c r="U18" i="15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 s="1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 s="1"/>
  <c r="T94" i="7"/>
  <c r="U94" i="7" s="1"/>
  <c r="T93" i="7"/>
  <c r="U93" i="7" s="1"/>
  <c r="T92" i="7"/>
  <c r="U92" i="7" s="1"/>
  <c r="T91" i="7"/>
  <c r="U91" i="7" s="1"/>
  <c r="T90" i="7"/>
  <c r="U90" i="7" s="1"/>
  <c r="T89" i="7"/>
  <c r="U89" i="7" s="1"/>
  <c r="T88" i="7"/>
  <c r="U88" i="7" s="1"/>
  <c r="T87" i="7"/>
  <c r="U87" i="7" s="1"/>
  <c r="T86" i="7"/>
  <c r="U86" i="7" s="1"/>
  <c r="T85" i="7"/>
  <c r="U85" i="7" s="1"/>
  <c r="T84" i="7"/>
  <c r="U84" i="7" s="1"/>
  <c r="T83" i="7"/>
  <c r="U83" i="7" s="1"/>
  <c r="T82" i="7"/>
  <c r="U82" i="7" s="1"/>
  <c r="T81" i="7"/>
  <c r="U81" i="7" s="1"/>
  <c r="T80" i="7"/>
  <c r="U80" i="7" s="1"/>
  <c r="T79" i="7"/>
  <c r="U79" i="7" s="1"/>
  <c r="T78" i="7"/>
  <c r="U78" i="7" s="1"/>
  <c r="T77" i="7"/>
  <c r="U77" i="7" s="1"/>
  <c r="T76" i="7"/>
  <c r="U76" i="7" s="1"/>
  <c r="T75" i="7"/>
  <c r="U75" i="7" s="1"/>
  <c r="T74" i="7"/>
  <c r="U74" i="7" s="1"/>
  <c r="T73" i="7"/>
  <c r="U73" i="7" s="1"/>
  <c r="T72" i="7"/>
  <c r="U72" i="7" s="1"/>
  <c r="T71" i="7"/>
  <c r="U71" i="7" s="1"/>
  <c r="T70" i="7"/>
  <c r="U70" i="7" s="1"/>
  <c r="T69" i="7"/>
  <c r="U69" i="7" s="1"/>
  <c r="T68" i="7"/>
  <c r="U68" i="7" s="1"/>
  <c r="T67" i="7"/>
  <c r="U67" i="7" s="1"/>
  <c r="T66" i="7"/>
  <c r="U66" i="7" s="1"/>
  <c r="T65" i="7"/>
  <c r="U65" i="7" s="1"/>
  <c r="T64" i="7"/>
  <c r="U64" i="7" s="1"/>
  <c r="T63" i="7"/>
  <c r="U63" i="7" s="1"/>
  <c r="T62" i="7"/>
  <c r="U62" i="7" s="1"/>
  <c r="T61" i="7"/>
  <c r="U61" i="7" s="1"/>
  <c r="T60" i="7"/>
  <c r="U60" i="7" s="1"/>
  <c r="T59" i="7"/>
  <c r="U59" i="7" s="1"/>
  <c r="T58" i="7"/>
  <c r="U58" i="7" s="1"/>
  <c r="T57" i="7"/>
  <c r="U57" i="7" s="1"/>
  <c r="T56" i="7"/>
  <c r="U56" i="7" s="1"/>
  <c r="T55" i="7"/>
  <c r="U55" i="7" s="1"/>
  <c r="T54" i="7"/>
  <c r="U54" i="7" s="1"/>
  <c r="T53" i="7"/>
  <c r="U53" i="7" s="1"/>
  <c r="T52" i="7"/>
  <c r="U52" i="7" s="1"/>
  <c r="T51" i="7"/>
  <c r="U51" i="7" s="1"/>
  <c r="T50" i="7"/>
  <c r="U50" i="7" s="1"/>
  <c r="T49" i="7"/>
  <c r="U49" i="7" s="1"/>
  <c r="T48" i="7"/>
  <c r="U47" i="7"/>
  <c r="T47" i="7"/>
  <c r="U46" i="7"/>
  <c r="T46" i="7"/>
  <c r="U45" i="7"/>
  <c r="T45" i="7"/>
  <c r="U44" i="7"/>
  <c r="T44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S20" i="7"/>
  <c r="T20" i="7" s="1"/>
  <c r="U20" i="7" s="1"/>
  <c r="S19" i="7"/>
  <c r="T19" i="7" s="1"/>
  <c r="U19" i="7" s="1"/>
  <c r="T18" i="7"/>
  <c r="U17" i="7"/>
  <c r="U16" i="7"/>
  <c r="U14" i="7"/>
  <c r="U13" i="7"/>
  <c r="U12" i="7"/>
  <c r="U10" i="7"/>
  <c r="U9" i="7"/>
  <c r="T95" i="7" l="1"/>
  <c r="U18" i="7"/>
  <c r="U95" i="7" s="1"/>
  <c r="U143" i="7" s="1"/>
  <c r="T142" i="7"/>
  <c r="T143" i="7"/>
  <c r="T142" i="6"/>
  <c r="U141" i="6"/>
  <c r="U140" i="6"/>
  <c r="U139" i="6"/>
  <c r="U138" i="6"/>
  <c r="T135" i="6"/>
  <c r="T144" i="6" s="1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 s="1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7" i="6"/>
  <c r="T47" i="6"/>
  <c r="U46" i="6"/>
  <c r="T46" i="6"/>
  <c r="U45" i="6"/>
  <c r="T45" i="6"/>
  <c r="U44" i="6"/>
  <c r="T44" i="6"/>
  <c r="U42" i="6"/>
  <c r="T42" i="6"/>
  <c r="U41" i="6"/>
  <c r="T41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2" i="6"/>
  <c r="T32" i="6"/>
  <c r="U31" i="6"/>
  <c r="T31" i="6"/>
  <c r="U30" i="6"/>
  <c r="T30" i="6"/>
  <c r="U29" i="6"/>
  <c r="T29" i="6"/>
  <c r="U28" i="6"/>
  <c r="T28" i="6"/>
  <c r="U27" i="6"/>
  <c r="T27" i="6"/>
  <c r="U26" i="6"/>
  <c r="T26" i="6"/>
  <c r="U25" i="6"/>
  <c r="T25" i="6"/>
  <c r="T24" i="6"/>
  <c r="U24" i="6" s="1"/>
  <c r="T23" i="6"/>
  <c r="U23" i="6" s="1"/>
  <c r="U22" i="6"/>
  <c r="T22" i="6"/>
  <c r="T21" i="6"/>
  <c r="U21" i="6" s="1"/>
  <c r="S20" i="6"/>
  <c r="T20" i="6" s="1"/>
  <c r="U20" i="6" s="1"/>
  <c r="S19" i="6"/>
  <c r="T19" i="6" s="1"/>
  <c r="U19" i="6" s="1"/>
  <c r="T18" i="6"/>
  <c r="T95" i="6" s="1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 s="1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 s="1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 s="1"/>
  <c r="T94" i="5"/>
  <c r="U94" i="5" s="1"/>
  <c r="T93" i="5"/>
  <c r="U93" i="5" s="1"/>
  <c r="T92" i="5"/>
  <c r="U92" i="5" s="1"/>
  <c r="T91" i="5"/>
  <c r="U91" i="5" s="1"/>
  <c r="T90" i="5"/>
  <c r="U90" i="5" s="1"/>
  <c r="T89" i="5"/>
  <c r="U89" i="5" s="1"/>
  <c r="T88" i="5"/>
  <c r="U88" i="5" s="1"/>
  <c r="T87" i="5"/>
  <c r="U87" i="5" s="1"/>
  <c r="T86" i="5"/>
  <c r="U86" i="5" s="1"/>
  <c r="T85" i="5"/>
  <c r="U85" i="5" s="1"/>
  <c r="T84" i="5"/>
  <c r="U84" i="5" s="1"/>
  <c r="T83" i="5"/>
  <c r="U83" i="5" s="1"/>
  <c r="T82" i="5"/>
  <c r="U82" i="5" s="1"/>
  <c r="T81" i="5"/>
  <c r="U81" i="5" s="1"/>
  <c r="T80" i="5"/>
  <c r="U80" i="5" s="1"/>
  <c r="T79" i="5"/>
  <c r="U79" i="5" s="1"/>
  <c r="T78" i="5"/>
  <c r="U78" i="5" s="1"/>
  <c r="T77" i="5"/>
  <c r="U77" i="5" s="1"/>
  <c r="T76" i="5"/>
  <c r="U76" i="5" s="1"/>
  <c r="T75" i="5"/>
  <c r="U75" i="5" s="1"/>
  <c r="T74" i="5"/>
  <c r="U74" i="5" s="1"/>
  <c r="T73" i="5"/>
  <c r="U73" i="5" s="1"/>
  <c r="T72" i="5"/>
  <c r="U72" i="5" s="1"/>
  <c r="T71" i="5"/>
  <c r="U71" i="5" s="1"/>
  <c r="T70" i="5"/>
  <c r="U70" i="5" s="1"/>
  <c r="T69" i="5"/>
  <c r="U69" i="5" s="1"/>
  <c r="T68" i="5"/>
  <c r="U68" i="5" s="1"/>
  <c r="T67" i="5"/>
  <c r="U67" i="5" s="1"/>
  <c r="T66" i="5"/>
  <c r="U66" i="5" s="1"/>
  <c r="T65" i="5"/>
  <c r="U65" i="5" s="1"/>
  <c r="T64" i="5"/>
  <c r="U64" i="5" s="1"/>
  <c r="T63" i="5"/>
  <c r="U63" i="5" s="1"/>
  <c r="T62" i="5"/>
  <c r="U62" i="5" s="1"/>
  <c r="T61" i="5"/>
  <c r="U61" i="5" s="1"/>
  <c r="T60" i="5"/>
  <c r="U60" i="5" s="1"/>
  <c r="T59" i="5"/>
  <c r="U59" i="5" s="1"/>
  <c r="T58" i="5"/>
  <c r="U58" i="5" s="1"/>
  <c r="T57" i="5"/>
  <c r="U57" i="5" s="1"/>
  <c r="T56" i="5"/>
  <c r="U56" i="5" s="1"/>
  <c r="T55" i="5"/>
  <c r="U55" i="5" s="1"/>
  <c r="T54" i="5"/>
  <c r="U54" i="5" s="1"/>
  <c r="T53" i="5"/>
  <c r="U53" i="5" s="1"/>
  <c r="T52" i="5"/>
  <c r="U52" i="5" s="1"/>
  <c r="T51" i="5"/>
  <c r="U51" i="5" s="1"/>
  <c r="T50" i="5"/>
  <c r="U50" i="5" s="1"/>
  <c r="T49" i="5"/>
  <c r="U49" i="5" s="1"/>
  <c r="T48" i="5"/>
  <c r="U47" i="5"/>
  <c r="T47" i="5"/>
  <c r="U46" i="5"/>
  <c r="T46" i="5"/>
  <c r="U45" i="5"/>
  <c r="T45" i="5"/>
  <c r="U44" i="5"/>
  <c r="T44" i="5"/>
  <c r="U42" i="5"/>
  <c r="T42" i="5"/>
  <c r="T41" i="5"/>
  <c r="U41" i="5" s="1"/>
  <c r="T40" i="5"/>
  <c r="U40" i="5" s="1"/>
  <c r="T39" i="5"/>
  <c r="U39" i="5" s="1"/>
  <c r="T38" i="5"/>
  <c r="U38" i="5" s="1"/>
  <c r="U37" i="5"/>
  <c r="T37" i="5"/>
  <c r="T36" i="5"/>
  <c r="U36" i="5" s="1"/>
  <c r="T35" i="5"/>
  <c r="U35" i="5" s="1"/>
  <c r="T34" i="5"/>
  <c r="U34" i="5" s="1"/>
  <c r="T33" i="5"/>
  <c r="U33" i="5" s="1"/>
  <c r="T32" i="5"/>
  <c r="U32" i="5" s="1"/>
  <c r="U31" i="5"/>
  <c r="T31" i="5"/>
  <c r="U30" i="5"/>
  <c r="T30" i="5"/>
  <c r="T29" i="5"/>
  <c r="U29" i="5" s="1"/>
  <c r="T28" i="5"/>
  <c r="U28" i="5" s="1"/>
  <c r="T27" i="5"/>
  <c r="U27" i="5" s="1"/>
  <c r="U26" i="5"/>
  <c r="T26" i="5"/>
  <c r="U25" i="5"/>
  <c r="T25" i="5"/>
  <c r="U24" i="5"/>
  <c r="T24" i="5"/>
  <c r="U23" i="5"/>
  <c r="T23" i="5"/>
  <c r="U22" i="5"/>
  <c r="T22" i="5"/>
  <c r="T21" i="5"/>
  <c r="U21" i="5" s="1"/>
  <c r="S20" i="5"/>
  <c r="T20" i="5" s="1"/>
  <c r="U20" i="5" s="1"/>
  <c r="S19" i="5"/>
  <c r="T19" i="5" s="1"/>
  <c r="U19" i="5" s="1"/>
  <c r="T18" i="5"/>
  <c r="T95" i="5" s="1"/>
  <c r="U17" i="5"/>
  <c r="U16" i="5"/>
  <c r="U14" i="5"/>
  <c r="U13" i="5"/>
  <c r="U12" i="5"/>
  <c r="U10" i="5"/>
  <c r="U9" i="5"/>
  <c r="T145" i="6" l="1"/>
  <c r="U18" i="6"/>
  <c r="U95" i="6" s="1"/>
  <c r="U145" i="6" s="1"/>
  <c r="T145" i="5"/>
  <c r="U18" i="5"/>
  <c r="U95" i="5" s="1"/>
  <c r="U145" i="5" s="1"/>
  <c r="U103" i="2"/>
  <c r="U104" i="2"/>
  <c r="U105" i="2"/>
  <c r="U106" i="2"/>
  <c r="U107" i="2"/>
  <c r="T142" i="2"/>
  <c r="U141" i="2"/>
  <c r="U140" i="2"/>
  <c r="U139" i="2"/>
  <c r="U138" i="2"/>
  <c r="T135" i="2"/>
  <c r="T144" i="2" s="1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 s="1"/>
  <c r="T108" i="2"/>
  <c r="U102" i="2"/>
  <c r="U101" i="2"/>
  <c r="U100" i="2"/>
  <c r="U99" i="2"/>
  <c r="U98" i="2"/>
  <c r="U97" i="2"/>
  <c r="T94" i="2"/>
  <c r="U94" i="2" s="1"/>
  <c r="T93" i="2"/>
  <c r="U93" i="2" s="1"/>
  <c r="T92" i="2"/>
  <c r="U92" i="2" s="1"/>
  <c r="T91" i="2"/>
  <c r="U91" i="2" s="1"/>
  <c r="T90" i="2"/>
  <c r="U90" i="2" s="1"/>
  <c r="T89" i="2"/>
  <c r="U89" i="2" s="1"/>
  <c r="T88" i="2"/>
  <c r="U88" i="2" s="1"/>
  <c r="T87" i="2"/>
  <c r="U87" i="2" s="1"/>
  <c r="T86" i="2"/>
  <c r="U86" i="2" s="1"/>
  <c r="T85" i="2"/>
  <c r="U85" i="2" s="1"/>
  <c r="T84" i="2"/>
  <c r="U84" i="2" s="1"/>
  <c r="T83" i="2"/>
  <c r="U83" i="2" s="1"/>
  <c r="T82" i="2"/>
  <c r="U82" i="2" s="1"/>
  <c r="T81" i="2"/>
  <c r="U81" i="2" s="1"/>
  <c r="T80" i="2"/>
  <c r="U80" i="2" s="1"/>
  <c r="T79" i="2"/>
  <c r="U79" i="2" s="1"/>
  <c r="T78" i="2"/>
  <c r="U78" i="2" s="1"/>
  <c r="T77" i="2"/>
  <c r="U77" i="2" s="1"/>
  <c r="T76" i="2"/>
  <c r="U76" i="2" s="1"/>
  <c r="T75" i="2"/>
  <c r="U75" i="2" s="1"/>
  <c r="T74" i="2"/>
  <c r="U74" i="2" s="1"/>
  <c r="T73" i="2"/>
  <c r="U73" i="2" s="1"/>
  <c r="T72" i="2"/>
  <c r="U72" i="2" s="1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7" i="2"/>
  <c r="T47" i="2"/>
  <c r="U46" i="2"/>
  <c r="T46" i="2"/>
  <c r="U45" i="2"/>
  <c r="T45" i="2"/>
  <c r="U44" i="2"/>
  <c r="T44" i="2"/>
  <c r="U42" i="2"/>
  <c r="T42" i="2"/>
  <c r="U41" i="2"/>
  <c r="T41" i="2"/>
  <c r="U40" i="2"/>
  <c r="T40" i="2"/>
  <c r="U39" i="2"/>
  <c r="T39" i="2"/>
  <c r="U38" i="2"/>
  <c r="T38" i="2"/>
  <c r="U37" i="2"/>
  <c r="T37" i="2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U29" i="2"/>
  <c r="T29" i="2"/>
  <c r="U28" i="2"/>
  <c r="T28" i="2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S20" i="2"/>
  <c r="T20" i="2" s="1"/>
  <c r="U20" i="2" s="1"/>
  <c r="S19" i="2"/>
  <c r="T19" i="2" s="1"/>
  <c r="U19" i="2" s="1"/>
  <c r="T18" i="2"/>
  <c r="U17" i="2"/>
  <c r="U16" i="2"/>
  <c r="U14" i="2"/>
  <c r="U13" i="2"/>
  <c r="U12" i="2"/>
  <c r="U10" i="2"/>
  <c r="U9" i="2"/>
  <c r="U108" i="2" l="1"/>
  <c r="T95" i="2"/>
  <c r="T145" i="2" s="1"/>
  <c r="U18" i="2"/>
  <c r="U95" i="2" s="1"/>
  <c r="T145" i="1"/>
  <c r="U145" i="2" l="1"/>
  <c r="U144" i="1"/>
  <c r="T144" i="1"/>
  <c r="U108" i="1"/>
  <c r="T108" i="1"/>
  <c r="T95" i="1"/>
  <c r="T135" i="1" l="1"/>
  <c r="U107" i="1" l="1"/>
  <c r="U106" i="1"/>
  <c r="U105" i="1"/>
  <c r="U104" i="1"/>
  <c r="U103" i="1"/>
  <c r="U141" i="1" l="1"/>
  <c r="U140" i="1"/>
  <c r="U16" i="1" l="1"/>
  <c r="U14" i="1"/>
  <c r="U13" i="1"/>
  <c r="U12" i="1"/>
  <c r="U10" i="1"/>
  <c r="U9" i="1"/>
  <c r="U128" i="1"/>
  <c r="U127" i="1"/>
  <c r="U126" i="1"/>
  <c r="U125" i="1"/>
  <c r="U124" i="1"/>
  <c r="U120" i="1"/>
  <c r="U119" i="1"/>
  <c r="U139" i="1" l="1"/>
  <c r="U138" i="1"/>
  <c r="T28" i="1" l="1"/>
  <c r="U28" i="1" s="1"/>
  <c r="U101" i="1" l="1"/>
  <c r="U100" i="1"/>
  <c r="U99" i="1"/>
  <c r="U98" i="1"/>
  <c r="U97" i="1"/>
  <c r="U115" i="1" l="1"/>
  <c r="T81" i="1" l="1"/>
  <c r="U81" i="1" s="1"/>
  <c r="U17" i="1"/>
  <c r="U113" i="1"/>
  <c r="U112" i="1"/>
  <c r="U102" i="1"/>
  <c r="T142" i="1"/>
  <c r="T18" i="1"/>
  <c r="U18" i="1" s="1"/>
  <c r="T77" i="1"/>
  <c r="U77" i="1" s="1"/>
  <c r="T76" i="1"/>
  <c r="U76" i="1" s="1"/>
  <c r="T49" i="1"/>
  <c r="U49" i="1" s="1"/>
  <c r="T40" i="1"/>
  <c r="U40" i="1" s="1"/>
  <c r="T39" i="1"/>
  <c r="U39" i="1" s="1"/>
  <c r="T38" i="1"/>
  <c r="U38" i="1" s="1"/>
  <c r="U133" i="1"/>
  <c r="T93" i="1"/>
  <c r="U93" i="1" s="1"/>
  <c r="T92" i="1"/>
  <c r="U92" i="1" s="1"/>
  <c r="T75" i="1"/>
  <c r="U75" i="1" s="1"/>
  <c r="T73" i="1"/>
  <c r="U73" i="1" s="1"/>
  <c r="T72" i="1"/>
  <c r="U72" i="1" s="1"/>
  <c r="T71" i="1"/>
  <c r="U71" i="1" s="1"/>
  <c r="T62" i="1"/>
  <c r="U62" i="1" s="1"/>
  <c r="T60" i="1"/>
  <c r="U60" i="1" s="1"/>
  <c r="T58" i="1"/>
  <c r="U58" i="1" s="1"/>
  <c r="T57" i="1"/>
  <c r="U57" i="1" s="1"/>
  <c r="T56" i="1"/>
  <c r="U56" i="1" s="1"/>
  <c r="T55" i="1"/>
  <c r="U55" i="1" s="1"/>
  <c r="T51" i="1"/>
  <c r="U51" i="1" s="1"/>
  <c r="T50" i="1"/>
  <c r="U50" i="1" s="1"/>
  <c r="T48" i="1"/>
  <c r="T47" i="1"/>
  <c r="U47" i="1" s="1"/>
  <c r="T21" i="1"/>
  <c r="U21" i="1" s="1"/>
  <c r="S20" i="1"/>
  <c r="T20" i="1" s="1"/>
  <c r="U20" i="1" s="1"/>
  <c r="S19" i="1"/>
  <c r="T19" i="1" s="1"/>
  <c r="U19" i="1" s="1"/>
  <c r="U131" i="1"/>
  <c r="U130" i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4" i="1"/>
  <c r="U94" i="1" s="1"/>
  <c r="T80" i="1"/>
  <c r="U80" i="1" s="1"/>
  <c r="T78" i="1"/>
  <c r="U78" i="1" s="1"/>
  <c r="T79" i="1"/>
  <c r="U79" i="1" s="1"/>
  <c r="T41" i="1"/>
  <c r="U41" i="1" s="1"/>
  <c r="T42" i="1"/>
  <c r="U42" i="1" s="1"/>
  <c r="T44" i="1"/>
  <c r="U44" i="1" s="1"/>
  <c r="T45" i="1"/>
  <c r="U45" i="1" s="1"/>
  <c r="T46" i="1"/>
  <c r="U46" i="1" s="1"/>
  <c r="T52" i="1"/>
  <c r="U52" i="1" s="1"/>
  <c r="T53" i="1"/>
  <c r="U53" i="1" s="1"/>
  <c r="T54" i="1"/>
  <c r="U54" i="1" s="1"/>
  <c r="T59" i="1"/>
  <c r="U59" i="1" s="1"/>
  <c r="T61" i="1"/>
  <c r="U61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4" i="1"/>
  <c r="U74" i="1" s="1"/>
  <c r="T37" i="1"/>
  <c r="U37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U95" i="1" l="1"/>
  <c r="U145" i="1" s="1"/>
</calcChain>
</file>

<file path=xl/sharedStrings.xml><?xml version="1.0" encoding="utf-8"?>
<sst xmlns="http://schemas.openxmlformats.org/spreadsheetml/2006/main" count="9345" uniqueCount="615">
  <si>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</si>
  <si>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Услуги по страхованию имущества</t>
  </si>
  <si>
    <t>Страхование имущественного комплекса МН Атасу-Алашанькоу</t>
  </si>
  <si>
    <t>Страхование имущественного комплекса МН Кенкияк-Кумколь</t>
  </si>
  <si>
    <t>31 У</t>
  </si>
  <si>
    <t>Услуги по передаче тепловой энергии для объекта ЦДП Атасу
нефтепровода  «Атасу - Алашанькоу»</t>
  </si>
  <si>
    <t>Услуги по аренде линий передач электрической энергии</t>
  </si>
  <si>
    <t>77.39.19.30.10.10.00</t>
  </si>
  <si>
    <t>20.59.59.00.14.00.04.52.1</t>
  </si>
  <si>
    <t>Поверочная газовая смесь</t>
  </si>
  <si>
    <t>Элегаз (гексафторид серы) повышенной чистоты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</si>
  <si>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</si>
  <si>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</si>
  <si>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</si>
  <si>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Килограмм</t>
  </si>
  <si>
    <t>май-декабрь</t>
  </si>
  <si>
    <t>декабрь-январь</t>
  </si>
  <si>
    <t>10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</si>
  <si>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</si>
  <si>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</si>
  <si>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</si>
  <si>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 xml:space="preserve">Республика Казахстан, Актюбинская область, ГНПС "Кенкиях" (0км МН "Кенкияк-Кумколь")  </t>
  </si>
  <si>
    <t xml:space="preserve">Республика Казахстан, Кызылординская область, ОАВП "Аральск" (424,85км МН "Кенкияк-Кумколь")  </t>
  </si>
  <si>
    <t>Услуги по анализу и испытаниям в нефтегазовой отрасли</t>
  </si>
  <si>
    <t xml:space="preserve">Частичное техническое обследование РВС№1 V=400м3 на КУУН Кенкияк  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</si>
  <si>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</si>
  <si>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</si>
  <si>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</si>
  <si>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</si>
  <si>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</si>
  <si>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</si>
  <si>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</si>
  <si>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</si>
  <si>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</si>
  <si>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</si>
  <si>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</si>
  <si>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2. Работы</t>
  </si>
  <si>
    <t>3. Услуги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</si>
  <si>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</si>
  <si>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</si>
  <si>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</si>
  <si>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Республика Казахстан, Карагандинская, Восточно-Казахстанская и Алматинская области, МН "Атасу-Алашанькоу".</t>
  </si>
  <si>
    <t>ОВХ</t>
  </si>
  <si>
    <t>25 У</t>
  </si>
  <si>
    <t>Республика Казахстан, Актюбинская, Кызылординская и Карагандинская области, МН "Кенкияк-Кумколь".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</si>
  <si>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</si>
  <si>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</si>
  <si>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</si>
  <si>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</si>
  <si>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</si>
  <si>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Внутритрубная диагностика МН "Атасу-Алашанькоу", Ф813 мм, участок УППСОД №8 (130 км) - УППСОД №9 (384 км); L= 254 км;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</si>
  <si>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</si>
  <si>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</si>
  <si>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</si>
  <si>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</si>
  <si>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</si>
  <si>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</si>
  <si>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</si>
  <si>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</si>
  <si>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</si>
  <si>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13 Т</t>
  </si>
  <si>
    <t>28.14.13.21.00.00.00.23.1</t>
  </si>
  <si>
    <t>Задвижка стальная, давление P - 16 Мпа, тип присодинения к трубопроводу - муфтовое. ГОСТ 9698-86</t>
  </si>
  <si>
    <t>14 Т</t>
  </si>
  <si>
    <t>15 Т</t>
  </si>
  <si>
    <t>28.13.14.00.00.00.10.23.1</t>
  </si>
  <si>
    <t xml:space="preserve">Насос погружной </t>
  </si>
  <si>
    <t>типа ЭЦВ</t>
  </si>
  <si>
    <t>16 Т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</si>
  <si>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</si>
  <si>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17 Т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</si>
  <si>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</si>
  <si>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</si>
  <si>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18 Т</t>
  </si>
  <si>
    <t>19 Т</t>
  </si>
  <si>
    <t>ГОСТ 28343-89,  кран шаровой стальной фланцевый, условный проход 50 мм</t>
  </si>
  <si>
    <t>20 Т</t>
  </si>
  <si>
    <t>Обратный клапан</t>
  </si>
  <si>
    <t>килограмм</t>
  </si>
  <si>
    <t>22 Т</t>
  </si>
  <si>
    <t>22.21.29.00.00.50.10.13.1</t>
  </si>
  <si>
    <t>Шланг гибкий</t>
  </si>
  <si>
    <t xml:space="preserve"> отводящий, прочий</t>
  </si>
  <si>
    <t>23 Т</t>
  </si>
  <si>
    <t>механическая (мазутная)</t>
  </si>
  <si>
    <t>24 Т</t>
  </si>
  <si>
    <t>25 Т</t>
  </si>
  <si>
    <t>28.99.39.00.00.50.10.60.1</t>
  </si>
  <si>
    <t>горелки, к паровой передвижной установке</t>
  </si>
  <si>
    <t>26 Т</t>
  </si>
  <si>
    <t>28.13.14.00.00.00.10.20.1</t>
  </si>
  <si>
    <t>сетевой</t>
  </si>
  <si>
    <t>27 Т</t>
  </si>
  <si>
    <t>30.30.16.00.00.00.50.25.1</t>
  </si>
  <si>
    <t>Фильтр</t>
  </si>
  <si>
    <t>топливный, тонкой очистки</t>
  </si>
  <si>
    <t>28 Т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</si>
  <si>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</si>
  <si>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</si>
  <si>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</si>
  <si>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30 Т</t>
  </si>
  <si>
    <t>Предохранительный клапан стальной, тип соединения - фланцевое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</si>
  <si>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</si>
  <si>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</si>
  <si>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34 Т</t>
  </si>
  <si>
    <t>Шаровой кран, общепромышленного назначения, номинальный диаметр 80 мм ГОСТ 21345-2005</t>
  </si>
  <si>
    <t xml:space="preserve">Республика Казахстан </t>
  </si>
  <si>
    <t>февраль-апрель</t>
  </si>
  <si>
    <t>Республика Казахстан, Восточно-Казахстанская, Карагандинская, Алматинская области</t>
  </si>
  <si>
    <t>Республика Казахстан, Актюбинская, Карагандинская, Кызылординская области</t>
  </si>
  <si>
    <t>7 Т</t>
  </si>
  <si>
    <t>37 Т</t>
  </si>
  <si>
    <t>38 Т</t>
  </si>
  <si>
    <t>40 Т</t>
  </si>
  <si>
    <t>41 Т</t>
  </si>
  <si>
    <t>42 Т</t>
  </si>
  <si>
    <t>6 Р</t>
  </si>
  <si>
    <t>7 Р</t>
  </si>
  <si>
    <t>8 Р</t>
  </si>
  <si>
    <t>9 Р</t>
  </si>
  <si>
    <t>10 Р</t>
  </si>
  <si>
    <t>11 Р</t>
  </si>
  <si>
    <t>26 У</t>
  </si>
  <si>
    <t>27 У</t>
  </si>
  <si>
    <t>28 У</t>
  </si>
  <si>
    <t>32 У</t>
  </si>
  <si>
    <t>полимерный, линейный, подвесной, 70/35</t>
  </si>
  <si>
    <t xml:space="preserve"> Изолятор</t>
  </si>
  <si>
    <t>23.43.10.14.00.00.01.01.1</t>
  </si>
  <si>
    <t xml:space="preserve"> к электроприводам задвижек</t>
  </si>
  <si>
    <t>28.14.20.34.10.10.26.10.1</t>
  </si>
  <si>
    <t xml:space="preserve">Республика Казахстан, Восточно-Казахстанская, Карагандинская, Алматинская, Актюбинская, Кызылординская обл. </t>
  </si>
  <si>
    <t>г. Алматы
пос. Алашанькоу</t>
  </si>
  <si>
    <t xml:space="preserve"> Вентиль бронзовый проходной муфтовый</t>
  </si>
  <si>
    <t>Задвижка клиновая с выдвижным шпинделем</t>
  </si>
  <si>
    <t>май-июнь</t>
  </si>
  <si>
    <t>Наименование</t>
  </si>
  <si>
    <t>апрель-май</t>
  </si>
  <si>
    <t>июнь-декабрь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</si>
  <si>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</si>
  <si>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</si>
  <si>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</si>
  <si>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33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</si>
  <si>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</si>
  <si>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</si>
  <si>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</si>
  <si>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Предолплата 100%</t>
  </si>
  <si>
    <t>34 У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</si>
  <si>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</si>
  <si>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</si>
  <si>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март-апрель</t>
  </si>
  <si>
    <t>апрель-сентябрь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</si>
  <si>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</si>
  <si>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</si>
  <si>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</si>
  <si>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</si>
  <si>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</si>
  <si>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</si>
  <si>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</si>
  <si>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</si>
  <si>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Аубакирова Г.А.</t>
  </si>
  <si>
    <t>Муканов М.М.</t>
  </si>
  <si>
    <t xml:space="preserve">Нам Е.В. </t>
  </si>
  <si>
    <t>Фу Чжэн-дон</t>
  </si>
  <si>
    <t>Чжао Фан</t>
  </si>
  <si>
    <t>Заместитель ГД, Заместитель руководителя ГУП</t>
  </si>
  <si>
    <t>Приказ №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</si>
  <si>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</si>
  <si>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</si>
  <si>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</si>
  <si>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</si>
  <si>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</si>
  <si>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</si>
  <si>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>август-сентябрь</t>
  </si>
  <si>
    <t xml:space="preserve">
г. Дубаи (ОАЭ)
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</si>
  <si>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</si>
  <si>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</si>
  <si>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</si>
  <si>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</si>
  <si>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65.12.49.00.00.00.01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</si>
  <si>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</si>
  <si>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</si>
  <si>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27.51.26.02.02.01.00.20.1</t>
  </si>
  <si>
    <t>Электроконвектор</t>
  </si>
  <si>
    <t xml:space="preserve">Задвижка </t>
  </si>
  <si>
    <t xml:space="preserve">Реле </t>
  </si>
  <si>
    <t>Ин Чжи-Чен</t>
  </si>
  <si>
    <t>28.14.13.45.00.00.00.01.1</t>
  </si>
  <si>
    <t>Вентиль бронзовый</t>
  </si>
  <si>
    <t xml:space="preserve">Патрон </t>
  </si>
  <si>
    <t>28.14.20.34.10.10.25.00.1</t>
  </si>
  <si>
    <t xml:space="preserve">Плата логики электропривода </t>
  </si>
  <si>
    <t>28.14.13.21.00.00.00.42.1</t>
  </si>
  <si>
    <t>Задвижка</t>
  </si>
  <si>
    <t>28.14.13.22.00.00.00.53.1</t>
  </si>
  <si>
    <t>Кран шаровый</t>
  </si>
  <si>
    <t>Муфта</t>
  </si>
  <si>
    <t>28.14.13.22.00.00.00.74.1</t>
  </si>
  <si>
    <t>Насос центробежный</t>
  </si>
  <si>
    <t>28.13.31.00.00.00.15.11.1</t>
  </si>
  <si>
    <t>клапан предохранительный</t>
  </si>
  <si>
    <t>28.13.11.00.00.00.10.10.1</t>
  </si>
  <si>
    <t>28.13.14.00.00.00.15.16.1</t>
  </si>
  <si>
    <t>центробежный насос фекальный</t>
  </si>
  <si>
    <t>27.12.40.17.11.11.11.10.1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</si>
  <si>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</si>
  <si>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</si>
  <si>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</si>
  <si>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25.99.29.00.01.15.14.10.1</t>
  </si>
  <si>
    <t xml:space="preserve">Клапан </t>
  </si>
  <si>
    <t>26.11.22.00.00.22.11.11.1</t>
  </si>
  <si>
    <t>Пьезотрансформатор</t>
  </si>
  <si>
    <t>25.30.13.00.00.10.46.10.1</t>
  </si>
  <si>
    <t>Регенеративный воздухоподогреватель стационарного котла</t>
  </si>
  <si>
    <t>25.30.13.00.00.13.10.10.1</t>
  </si>
  <si>
    <t>Форсунка</t>
  </si>
  <si>
    <t xml:space="preserve">Разрядник </t>
  </si>
  <si>
    <t>27.12.40.15.11.11.11.20.1</t>
  </si>
  <si>
    <t>35.15.12.25.00.00.00</t>
  </si>
  <si>
    <t>Услуги по проведению энергетического аудита</t>
  </si>
  <si>
    <t>Услуги по сертификации систем менеджемента</t>
  </si>
  <si>
    <t>28.14.11.27.00.00.00.01.1</t>
  </si>
  <si>
    <t>Предохранительный клапан стальной</t>
  </si>
  <si>
    <t>80.10.12.16.00.00.00</t>
  </si>
  <si>
    <t>Услуги по аренде пассажирских вертолетов с экипажем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</si>
  <si>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</si>
  <si>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Республика Казахстан Алматинская область  г.Ушарал,  НПС-11  МН "Атасу-Алашанькоу"</t>
  </si>
  <si>
    <t>Республика Казахстан Карагандинская область   Актогайский р/н      НПС-9  МН "Атасу-Алашанькоу"</t>
  </si>
  <si>
    <t>Республика Казахстан Кызылординская область   г.Аральск      МН "Кенкияк-Кумколь"</t>
  </si>
  <si>
    <t>27.12.22.11.11.11.11.30.1</t>
  </si>
  <si>
    <t>27.12.22.11.14.12.11.30.1</t>
  </si>
  <si>
    <t>27.12.10.16.11.11.01.01.1</t>
  </si>
  <si>
    <t>27.12.24.12.11.11.11.30.1</t>
  </si>
  <si>
    <t>27.12.22.11.13.12.11.30.1</t>
  </si>
  <si>
    <t xml:space="preserve">27.33.12.00.01.01.01.07.1 </t>
  </si>
  <si>
    <t>27.12.10.16.11.11.03.01.1</t>
  </si>
  <si>
    <t xml:space="preserve"> Предохранитель</t>
  </si>
  <si>
    <t>Разрядник</t>
  </si>
  <si>
    <t xml:space="preserve">Выключатель автоматический </t>
  </si>
  <si>
    <t>Предохранитель</t>
  </si>
  <si>
    <t>Прожектор</t>
  </si>
  <si>
    <t>27.12.22.11.15.13.10.12.1</t>
  </si>
  <si>
    <t>27.12.31.20.14.15.10.15.1</t>
  </si>
  <si>
    <t>Пускатель магнитный</t>
  </si>
  <si>
    <t>27.11.41.02.00.00.02.09.1</t>
  </si>
  <si>
    <t>27.11.41.01.05.03.55.17.1</t>
  </si>
  <si>
    <t>27.33.11.00.00.02.15.20.1</t>
  </si>
  <si>
    <t>27.90.33.10.00.00.10.01.1</t>
  </si>
  <si>
    <t>22.21.29.00.00.29.30.50.1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</si>
  <si>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</si>
  <si>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</si>
  <si>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</si>
  <si>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</si>
  <si>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Республика Казахстан, Алматинская обл., г. Ушарал, НПС №11, МН "Атасу-Алашанькоу"</t>
  </si>
  <si>
    <t xml:space="preserve"> Услуги по проведению энергетического аудита </t>
  </si>
  <si>
    <t>октябрь</t>
  </si>
  <si>
    <t>70.22.30.20.00.00.00</t>
  </si>
  <si>
    <t>Наблюдательный (инспекционный) аудит систем менеджмента качества и/или охраны окружающей среды</t>
  </si>
  <si>
    <t>ноябрь-декабрь</t>
  </si>
  <si>
    <t xml:space="preserve">Республика Казахстан, Карагандинская обл., Жанааркинский р-н, п. Атасу. </t>
  </si>
  <si>
    <t xml:space="preserve">Капитальный ремонт здания Центрального диспетчерского пункта Атасу, согласно ТЗ. </t>
  </si>
  <si>
    <t>43.99.90.20.10.10.00</t>
  </si>
  <si>
    <t>Ремонт входных групп административно-бытового здания</t>
  </si>
  <si>
    <t>10 У</t>
  </si>
  <si>
    <t>Актюбинская область</t>
  </si>
  <si>
    <t>июнь-октябрь</t>
  </si>
  <si>
    <t xml:space="preserve">№ </t>
  </si>
  <si>
    <t>Наименование организации</t>
  </si>
  <si>
    <t>Код  ТРУ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</si>
  <si>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</si>
  <si>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</si>
  <si>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</si>
  <si>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</si>
  <si>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</si>
  <si>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</si>
  <si>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</si>
  <si>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</si>
  <si>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</si>
  <si>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</si>
  <si>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</si>
  <si>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</si>
  <si>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</si>
  <si>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</si>
  <si>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</si>
  <si>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</si>
  <si>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</si>
  <si>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</si>
  <si>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</si>
  <si>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</si>
  <si>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ТОО "Казахстанско-Китайский Трубопровод"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</si>
  <si>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</si>
  <si>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</si>
  <si>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</si>
  <si>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>Карагандинская область</t>
  </si>
  <si>
    <t>DDP</t>
  </si>
  <si>
    <t xml:space="preserve">январь-декабрь 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</si>
  <si>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</si>
  <si>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</si>
  <si>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</si>
  <si>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</si>
  <si>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</si>
  <si>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</si>
  <si>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</si>
  <si>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</si>
  <si>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</si>
  <si>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</si>
  <si>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</si>
  <si>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ОТ</t>
  </si>
  <si>
    <t>ТОО "Казахстанско-Китайский Трубопроврд"</t>
  </si>
  <si>
    <t>ЦП</t>
  </si>
  <si>
    <t>итого по товарам: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</si>
  <si>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</si>
  <si>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</si>
  <si>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</si>
  <si>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</si>
  <si>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51.10.20.11.00.00.00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</si>
  <si>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</si>
  <si>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</si>
  <si>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</si>
  <si>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</si>
  <si>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январь-декабрь</t>
  </si>
  <si>
    <t>71.20.12.19.00.00.00</t>
  </si>
  <si>
    <t>35.15.10.10.00.00.00</t>
  </si>
  <si>
    <t>70.22.30.30.10.00.00</t>
  </si>
  <si>
    <t>35.15.11.10.00.00.00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</si>
  <si>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</si>
  <si>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</si>
  <si>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</si>
  <si>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</si>
  <si>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</si>
  <si>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</si>
  <si>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</si>
  <si>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</si>
  <si>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</si>
  <si>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</si>
  <si>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итого по услугам:</t>
  </si>
  <si>
    <t>Итого по работам:</t>
  </si>
  <si>
    <t>Всего: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</si>
  <si>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</si>
  <si>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</si>
  <si>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</si>
  <si>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</si>
  <si>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</si>
  <si>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</si>
  <si>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</si>
  <si>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Калияков Б. Б.</t>
  </si>
  <si>
    <t xml:space="preserve">Директор Департамента экплуатации </t>
  </si>
  <si>
    <t xml:space="preserve">Заместитель директора Департамента экплуатации </t>
  </si>
  <si>
    <t>Байконурова Л. С.</t>
  </si>
  <si>
    <t>Координатор ГУП</t>
  </si>
  <si>
    <t>шт</t>
  </si>
  <si>
    <t>шт.</t>
  </si>
  <si>
    <t>Трансформатор напряжения</t>
  </si>
  <si>
    <t>Трансформатор тока</t>
  </si>
  <si>
    <t>Разъединитель</t>
  </si>
  <si>
    <t>Дроссель</t>
  </si>
  <si>
    <t>Прогноз местного содержания, %</t>
  </si>
  <si>
    <t>1 Т</t>
  </si>
  <si>
    <t>2 Т</t>
  </si>
  <si>
    <t>3 Т</t>
  </si>
  <si>
    <t>4 Т</t>
  </si>
  <si>
    <t>5 Т</t>
  </si>
  <si>
    <t>6 Т</t>
  </si>
  <si>
    <t>8 Т</t>
  </si>
  <si>
    <t>9 Т</t>
  </si>
  <si>
    <t>11 Т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</si>
  <si>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</si>
  <si>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</si>
  <si>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</si>
  <si>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</si>
  <si>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</si>
  <si>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</si>
  <si>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</si>
  <si>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</si>
  <si>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</si>
  <si>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11 У</t>
  </si>
  <si>
    <t>12 У</t>
  </si>
  <si>
    <t>13 У</t>
  </si>
  <si>
    <t>14 У</t>
  </si>
  <si>
    <t>15 У</t>
  </si>
  <si>
    <t>16 У</t>
  </si>
  <si>
    <t>1 Р</t>
  </si>
  <si>
    <t>2 Р</t>
  </si>
  <si>
    <t>3 Р</t>
  </si>
  <si>
    <t>4 Р</t>
  </si>
  <si>
    <t>5 Р</t>
  </si>
  <si>
    <t>Частичное техническое обследование РВС№1, 2 V=400м3 на КУУН Кумколь</t>
  </si>
  <si>
    <t>Проведение энергоаудита с целью подтверждения соответствия требованиям стандартов ISO 50001:2011</t>
  </si>
  <si>
    <t>Проведение начального сертификационного аудита с целью подтверждения соответствия требованиям стандартов ISO 50001:2011</t>
  </si>
  <si>
    <t>предоплата 100%</t>
  </si>
  <si>
    <t>35.11.10.00.00.00.10.11.2</t>
  </si>
  <si>
    <t>Электроэнергия</t>
  </si>
  <si>
    <t>ГОСТ 13109-97 для снабжения  потребителей</t>
  </si>
  <si>
    <t>киловатт-час</t>
  </si>
  <si>
    <t>штука</t>
  </si>
  <si>
    <t>Настенный. С принудительной циркуляцией воздуха (циркулируют воздух с помощью встроенного вентилятора).</t>
  </si>
  <si>
    <t xml:space="preserve">  Пьезоэлектрический.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</si>
  <si>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</si>
  <si>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</si>
  <si>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 xml:space="preserve"> переменного тока, для защиты силовых трансформаторов и линий - Т, с мелкозернистым кварцевым наполнителем - К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</si>
  <si>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</si>
  <si>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С резьбовым соединением, материал корпуса - фарфор, исполнение - настенное, диаметр - 27 мм (цоколь Е27)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</si>
  <si>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</si>
  <si>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</si>
  <si>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</si>
  <si>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Услуги по передаче и распределению электроэнергии субъектами оптового рынка электрической энергии</t>
  </si>
  <si>
    <t>Услуги по передаче и распределению электроэнергии</t>
  </si>
  <si>
    <t>27.11.41.03.00.00.01.00.1</t>
  </si>
  <si>
    <t>кабельная, концевая, термоусаживаемая</t>
  </si>
  <si>
    <t xml:space="preserve">
переменного тока, для электродвигателей - Д, с мелкозернистым кварцевым наполнителем - К</t>
  </si>
  <si>
    <t>Преобразователь</t>
  </si>
  <si>
    <t>для обеспечения напряжения переменного тока</t>
  </si>
  <si>
    <t>Блок питания</t>
  </si>
  <si>
    <t>26.20.40.00.00.00.12.20.1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</si>
  <si>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</si>
  <si>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</si>
  <si>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трехполюсный, с комбинированным размыкателем (расцепитель), номинальный ток до 400 А</t>
  </si>
  <si>
    <t>Пьезоэлектрический.</t>
  </si>
  <si>
    <t xml:space="preserve"> для люминисцентных ламп</t>
  </si>
  <si>
    <t>серии ПМ 12, реверсивный с реле, Величина пускателя в зависимости от номинального тока 160А</t>
  </si>
  <si>
    <t xml:space="preserve"> Трансформатор напряжения однофазный (О), ГОСТ 1983-2001, класс напряжения 110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</si>
  <si>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</si>
  <si>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РНДЗ-110/2000</t>
  </si>
  <si>
    <t>Блок управления</t>
  </si>
  <si>
    <t>27.90.40.31.00.00.10.01.1</t>
  </si>
  <si>
    <t xml:space="preserve"> для катодной защиты подземных металлических сооружений от электрохимической коррозии</t>
  </si>
  <si>
    <t>для задвижки</t>
  </si>
  <si>
    <t>2013-2014</t>
  </si>
  <si>
    <t>17 У</t>
  </si>
  <si>
    <t>18 У</t>
  </si>
  <si>
    <t>19 У</t>
  </si>
  <si>
    <t>20 У</t>
  </si>
  <si>
    <t>22 У</t>
  </si>
  <si>
    <t>23 У</t>
  </si>
  <si>
    <t>24 У</t>
  </si>
  <si>
    <t>29 У</t>
  </si>
  <si>
    <t>30 У</t>
  </si>
  <si>
    <t>к выпрямителю катодной защиты подземных металлических сооружений</t>
  </si>
  <si>
    <t>Датчик</t>
  </si>
  <si>
    <t>положения рейки (сервомагнита)</t>
  </si>
  <si>
    <t>26.51.66.18.11.11.34.10.1</t>
  </si>
  <si>
    <t>на предмет соответствия требованиям международных стандартов, включая аудит</t>
  </si>
  <si>
    <t>Услуги наблюдательного аудита</t>
  </si>
  <si>
    <t>12 Т</t>
  </si>
  <si>
    <t>31 Т</t>
  </si>
  <si>
    <t>32 Т</t>
  </si>
  <si>
    <t>33 Т</t>
  </si>
  <si>
    <t>35 Т</t>
  </si>
  <si>
    <t>39 Т</t>
  </si>
  <si>
    <t>ОП</t>
  </si>
  <si>
    <t>27.40.33.00.00.10.60.16.1</t>
  </si>
  <si>
    <t xml:space="preserve"> Предоплата 100% ежемесячно </t>
  </si>
  <si>
    <t>предоплата 100 %, ежемесячно</t>
  </si>
  <si>
    <t>предоплата 100%, ежемесячно</t>
  </si>
  <si>
    <t xml:space="preserve">декабрь-январь </t>
  </si>
  <si>
    <t>74.90.20.40.21.10.00</t>
  </si>
  <si>
    <t xml:space="preserve"> Услуги по обследованию резервуаров</t>
  </si>
  <si>
    <t xml:space="preserve">декабрь </t>
  </si>
  <si>
    <t>Вентильный разрядник</t>
  </si>
  <si>
    <t xml:space="preserve">Ограничитель перенапряжения нелинейный (ОПН) </t>
  </si>
  <si>
    <t xml:space="preserve"> Трубчатый разрядник</t>
  </si>
  <si>
    <t>27.12.40.15.11.11.11.10.1</t>
  </si>
  <si>
    <t>27.12.40.15.11.11.11.40.1</t>
  </si>
  <si>
    <t xml:space="preserve">27.12.40.15.11.11.11.30.1 </t>
  </si>
  <si>
    <t>Магнитовентильный разрядник (РВМГ)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</si>
  <si>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</si>
  <si>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</si>
  <si>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</si>
  <si>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</si>
  <si>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27.12.24.13.11.11.11.90.1</t>
  </si>
  <si>
    <t xml:space="preserve"> промежуточное</t>
  </si>
  <si>
    <t xml:space="preserve"> промежуточное типа РП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</si>
  <si>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</si>
  <si>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27.33.14.00.00.00.03.11.1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</si>
  <si>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</si>
  <si>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</si>
  <si>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</si>
  <si>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 xml:space="preserve"> Трансформатор силовой сухой </t>
  </si>
  <si>
    <t>Трансформатор силовой сухой, для преобразования напряжения</t>
  </si>
  <si>
    <t>защиты серии РН на напряжение не более 1000 В</t>
  </si>
  <si>
    <t>27.12.24.16.11.11.11.30.1</t>
  </si>
  <si>
    <t xml:space="preserve"> Преобразователь напряжения постоянного тока</t>
  </si>
  <si>
    <t>26.51.43.11.11.15.40.21.1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</si>
  <si>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</si>
  <si>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</si>
  <si>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27.11.21.20.30.10.50.40.1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</si>
  <si>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</si>
  <si>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 xml:space="preserve"> Электродвигатель переменного тока асинхронный трехфазный с номинальной частотой сети на 50 Гц</t>
  </si>
  <si>
    <t xml:space="preserve">27.11.21.20.30.10.50.70.1 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</si>
  <si>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</si>
  <si>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</si>
  <si>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</si>
  <si>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21 Т</t>
  </si>
  <si>
    <t>29 Т</t>
  </si>
  <si>
    <t>36 Т</t>
  </si>
  <si>
    <t>сентябрь-декабрь</t>
  </si>
  <si>
    <t>35 У</t>
  </si>
  <si>
    <t>ОТП</t>
  </si>
  <si>
    <t xml:space="preserve"> Прожектор</t>
  </si>
  <si>
    <t>27.40.33.00.00.10.90.01.1</t>
  </si>
  <si>
    <t xml:space="preserve"> светодиодный</t>
  </si>
  <si>
    <t>Для неснижаемого аварийного запаса МН Атасу-Алашанькоу</t>
  </si>
  <si>
    <t>авансовый  платеж-0%, оплата в течение  течение 20 банковских дней с момента подписания акта приема-передачи товара</t>
  </si>
  <si>
    <t>июнь-июль</t>
  </si>
  <si>
    <t>июль-декабрь</t>
  </si>
  <si>
    <t>авансовый  платеж-0%, оплата в течение 20 банковских дней с момента подписания акта выполненных работ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</si>
  <si>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</si>
  <si>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Противотурбулентная присадка для увеличения производительности нефтепровода МН Кенкияк-Кумколь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</si>
  <si>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</si>
  <si>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</si>
  <si>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</si>
  <si>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Для неснижаемого аварийного запаса МН Кенкияк-Кумколь</t>
  </si>
  <si>
    <t>сентябрь-ноябрь</t>
  </si>
  <si>
    <t>июнь-сентябрь</t>
  </si>
  <si>
    <t>январь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</si>
  <si>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</si>
  <si>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</si>
  <si>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</si>
  <si>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12 месяцев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</si>
  <si>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</si>
  <si>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</si>
  <si>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44 T</t>
  </si>
  <si>
    <t>43 T</t>
  </si>
  <si>
    <t>45 T</t>
  </si>
  <si>
    <t>46 T</t>
  </si>
  <si>
    <t>47 T</t>
  </si>
  <si>
    <t>48 T</t>
  </si>
  <si>
    <t>49 T</t>
  </si>
  <si>
    <t>50 T</t>
  </si>
  <si>
    <t>51 T</t>
  </si>
  <si>
    <t>52 T</t>
  </si>
  <si>
    <t>53 T</t>
  </si>
  <si>
    <t>54 T</t>
  </si>
  <si>
    <t>55 T</t>
  </si>
  <si>
    <t>56 T</t>
  </si>
  <si>
    <t>57 T</t>
  </si>
  <si>
    <t>58 T</t>
  </si>
  <si>
    <t>59 T</t>
  </si>
  <si>
    <t>60 T</t>
  </si>
  <si>
    <t>61 T</t>
  </si>
  <si>
    <t>62 T</t>
  </si>
  <si>
    <t>63 T</t>
  </si>
  <si>
    <t>64 T</t>
  </si>
  <si>
    <t>65 T</t>
  </si>
  <si>
    <t>66 T</t>
  </si>
  <si>
    <t>67 T</t>
  </si>
  <si>
    <t>68 T</t>
  </si>
  <si>
    <t>69 T</t>
  </si>
  <si>
    <t>70 T</t>
  </si>
  <si>
    <t>71 T</t>
  </si>
  <si>
    <t>72 T</t>
  </si>
  <si>
    <t>73 T</t>
  </si>
  <si>
    <t>74 T</t>
  </si>
  <si>
    <t>75 T</t>
  </si>
  <si>
    <t>76 T'</t>
  </si>
  <si>
    <t>77 T</t>
  </si>
  <si>
    <t>78 T</t>
  </si>
  <si>
    <t>79 T</t>
  </si>
  <si>
    <t>80 T</t>
  </si>
  <si>
    <t>81 T</t>
  </si>
  <si>
    <t>82 T</t>
  </si>
  <si>
    <t>83 T</t>
  </si>
  <si>
    <t>84 T</t>
  </si>
  <si>
    <t>85 T</t>
  </si>
  <si>
    <t>86 T</t>
  </si>
  <si>
    <t>План закупок товаров, работ и услуг Департамента эксплуатации ТОО "Казахстанско-Китайский трубопровод" на 2014 год</t>
  </si>
  <si>
    <t>Удалено</t>
  </si>
  <si>
    <t>Смена номера</t>
  </si>
  <si>
    <t>Маренов Б.Т.</t>
  </si>
  <si>
    <t>Утверждено</t>
  </si>
  <si>
    <t>Исполнитель: Маженова А.А.  8 727 330 97 05</t>
  </si>
  <si>
    <t>Изменение №1 к плану закупок товаров, работ и услуг  ТОО "Казахстанско-Китайский трубопровод" на 2016 год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</si>
  <si>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</si>
  <si>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</si>
  <si>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НПС-8, НПС-9, НПС-10, НПС-11 нефтепровода Атасу-Алашанькоу</t>
  </si>
  <si>
    <t>ЭОТТ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</si>
  <si>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</si>
  <si>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</si>
  <si>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</si>
  <si>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Авансовый платеж - 0%, оплата - по факту оказания услуг, в течении 20 рабочих дней с момента подписания соответствующих актов</t>
  </si>
  <si>
    <t>Февраль</t>
  </si>
  <si>
    <t xml:space="preserve">Март-Декабрь  </t>
  </si>
  <si>
    <t>Услуги профессиональной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</si>
  <si>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</si>
  <si>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Актюбинская и Кызылординская область</t>
  </si>
  <si>
    <t>68 У</t>
  </si>
  <si>
    <t>68-1 У</t>
  </si>
  <si>
    <t>69 У</t>
  </si>
  <si>
    <t>69-1 У</t>
  </si>
  <si>
    <t>2Р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</si>
  <si>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</si>
  <si>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</si>
  <si>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Разработка проектно-сметной документации на реконструкцию оборудования ГНПС Кенкияк</t>
  </si>
  <si>
    <t>ЭОТ</t>
  </si>
  <si>
    <t>Декабрь 2015 - Январь 2016</t>
  </si>
  <si>
    <t>январь-август</t>
  </si>
  <si>
    <t>0% Авансовый платеж. 
По факту выполненных работ</t>
  </si>
  <si>
    <t>2-1Р</t>
  </si>
  <si>
    <t>февраль-март</t>
  </si>
  <si>
    <t>март-октябрь</t>
  </si>
  <si>
    <t>11, 14, 23</t>
  </si>
  <si>
    <t>11, 14, 20, 21</t>
  </si>
  <si>
    <t>105 У</t>
  </si>
  <si>
    <t>ТОО "Казахстанско-Китайский Трубопрововод"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</si>
  <si>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</si>
  <si>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</si>
  <si>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</si>
  <si>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ЦПЭ</t>
  </si>
  <si>
    <t>г. Алматы, пр. Абая, 109 В</t>
  </si>
  <si>
    <t>январь - декабрь</t>
  </si>
  <si>
    <t>0%, оплата по факту оказанных услуг</t>
  </si>
  <si>
    <t>105-1 У</t>
  </si>
  <si>
    <t>февраль</t>
  </si>
  <si>
    <t>февраль - декабрь</t>
  </si>
  <si>
    <t>приказом ТОО "Казахстанско-Китайский Трубопровод"  от 29.01.16г. №15Т/18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</si>
</sst>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\+0.0;\-0.0"/>
    <numFmt numFmtId="170" formatCode="\+0.0%;\-0.0%"/>
    <numFmt numFmtId="171" formatCode="#,##0_ ;\-#,##0\ 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 Cyr"/>
      <charset val="204"/>
    </font>
    <font>
      <sz val="16"/>
      <color theme="1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6" fillId="0" borderId="0"/>
    <xf numFmtId="0" fontId="9" fillId="0" borderId="0"/>
    <xf numFmtId="0" fontId="6" fillId="0" borderId="0"/>
    <xf numFmtId="0" fontId="41" fillId="0" borderId="1">
      <protection locked="0"/>
    </xf>
    <xf numFmtId="44" fontId="41" fillId="0" borderId="0">
      <protection locked="0"/>
    </xf>
    <xf numFmtId="44" fontId="41" fillId="0" borderId="0">
      <protection locked="0"/>
    </xf>
    <xf numFmtId="44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3" fillId="0" borderId="0"/>
    <xf numFmtId="169" fontId="10" fillId="0" borderId="0"/>
    <xf numFmtId="170" fontId="10" fillId="0" borderId="0"/>
    <xf numFmtId="0" fontId="44" fillId="0" borderId="0" applyNumberFormat="0">
      <alignment horizontal="left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4" fontId="47" fillId="25" borderId="9" applyNumberFormat="0" applyProtection="0">
      <alignment horizontal="right" vertical="center"/>
    </xf>
    <xf numFmtId="0" fontId="6" fillId="24" borderId="9" applyNumberFormat="0" applyProtection="0">
      <alignment horizontal="left" vertical="center" indent="1"/>
    </xf>
    <xf numFmtId="0" fontId="10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68" fontId="20" fillId="0" borderId="11">
      <protection locked="0"/>
    </xf>
    <xf numFmtId="0" fontId="24" fillId="7" borderId="2" applyNumberFormat="0" applyAlignment="0" applyProtection="0"/>
    <xf numFmtId="0" fontId="25" fillId="20" borderId="9" applyNumberFormat="0" applyAlignment="0" applyProtection="0"/>
    <xf numFmtId="0" fontId="26" fillId="20" borderId="2" applyNumberFormat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168" fontId="45" fillId="26" borderId="11"/>
    <xf numFmtId="0" fontId="30" fillId="0" borderId="10" applyNumberFormat="0" applyFill="0" applyAlignment="0" applyProtection="0"/>
    <xf numFmtId="0" fontId="6" fillId="0" borderId="0"/>
    <xf numFmtId="0" fontId="31" fillId="21" borderId="3" applyNumberFormat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9" fillId="0" borderId="0"/>
    <xf numFmtId="0" fontId="20" fillId="0" borderId="0"/>
    <xf numFmtId="0" fontId="6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22" fillId="0" borderId="0"/>
    <xf numFmtId="0" fontId="1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10" fillId="0" borderId="0"/>
    <xf numFmtId="0" fontId="9" fillId="0" borderId="0" applyProtection="0"/>
    <xf numFmtId="0" fontId="11" fillId="0" borderId="0"/>
    <xf numFmtId="0" fontId="10" fillId="0" borderId="0"/>
    <xf numFmtId="0" fontId="10" fillId="0" borderId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9" fillId="23" borderId="8" applyNumberFormat="0" applyFont="0" applyAlignment="0" applyProtection="0"/>
    <xf numFmtId="9" fontId="13" fillId="0" borderId="0" applyFont="0" applyFill="0" applyBorder="0" applyAlignment="0" applyProtection="0"/>
    <xf numFmtId="0" fontId="36" fillId="0" borderId="7" applyNumberFormat="0" applyFill="0" applyAlignment="0" applyProtection="0"/>
    <xf numFmtId="0" fontId="10" fillId="0" borderId="0"/>
    <xf numFmtId="0" fontId="21" fillId="0" borderId="0"/>
    <xf numFmtId="0" fontId="9" fillId="0" borderId="0">
      <alignment vertical="justify"/>
    </xf>
    <xf numFmtId="0" fontId="37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4" borderId="0" applyNumberFormat="0" applyBorder="0" applyAlignment="0" applyProtection="0"/>
    <xf numFmtId="44" fontId="41" fillId="0" borderId="0">
      <protection locked="0"/>
    </xf>
    <xf numFmtId="167" fontId="40" fillId="0" borderId="0" applyFont="0" applyFill="0" applyBorder="0" applyAlignment="0" applyProtection="0"/>
    <xf numFmtId="0" fontId="3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39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</cellStyleXfs>
  <cellXfs count="311">
    <xf numFmtId="0" fontId="0" fillId="0" borderId="0" xfId="0"/>
    <xf numFmtId="0" fontId="8" fillId="0" borderId="0" xfId="1" applyFont="1" applyFill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8" fillId="27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12" fillId="28" borderId="0" xfId="1" applyFont="1" applyFill="1"/>
    <xf numFmtId="0" fontId="8" fillId="30" borderId="0" xfId="1" applyFont="1" applyFill="1"/>
    <xf numFmtId="0" fontId="16" fillId="0" borderId="0" xfId="1" applyFont="1" applyFill="1" applyAlignment="1">
      <alignment horizontal="center" vertical="center"/>
    </xf>
    <xf numFmtId="0" fontId="14" fillId="0" borderId="0" xfId="1" applyFont="1" applyFill="1"/>
    <xf numFmtId="0" fontId="16" fillId="0" borderId="0" xfId="1" applyFont="1" applyFill="1"/>
    <xf numFmtId="0" fontId="8" fillId="27" borderId="0" xfId="1" applyFont="1" applyFill="1"/>
    <xf numFmtId="0" fontId="12" fillId="27" borderId="0" xfId="1" applyFont="1" applyFill="1"/>
    <xf numFmtId="0" fontId="12" fillId="31" borderId="0" xfId="1" applyFont="1" applyFill="1"/>
    <xf numFmtId="0" fontId="8" fillId="32" borderId="0" xfId="1" applyFont="1" applyFill="1"/>
    <xf numFmtId="4" fontId="8" fillId="32" borderId="0" xfId="0" applyNumberFormat="1" applyFont="1" applyFill="1" applyBorder="1" applyAlignment="1">
      <alignment horizontal="center" vertical="center"/>
    </xf>
    <xf numFmtId="0" fontId="8" fillId="32" borderId="0" xfId="1" applyFont="1" applyFill="1" applyBorder="1"/>
    <xf numFmtId="4" fontId="8" fillId="32" borderId="0" xfId="0" applyNumberFormat="1" applyFont="1" applyFill="1" applyBorder="1" applyAlignment="1">
      <alignment horizontal="center" vertical="center" wrapText="1"/>
    </xf>
    <xf numFmtId="4" fontId="8" fillId="32" borderId="0" xfId="82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8" fillId="29" borderId="0" xfId="1" applyFont="1" applyFill="1"/>
    <xf numFmtId="0" fontId="8" fillId="29" borderId="12" xfId="1" applyFont="1" applyFill="1" applyBorder="1"/>
    <xf numFmtId="49" fontId="14" fillId="0" borderId="0" xfId="1" applyNumberFormat="1" applyFont="1" applyFill="1" applyAlignment="1">
      <alignment horizontal="center"/>
    </xf>
    <xf numFmtId="49" fontId="16" fillId="0" borderId="0" xfId="1" applyNumberFormat="1" applyFont="1" applyFill="1"/>
    <xf numFmtId="0" fontId="16" fillId="0" borderId="0" xfId="1" applyFont="1" applyFill="1" applyBorder="1"/>
    <xf numFmtId="49" fontId="16" fillId="0" borderId="0" xfId="1" applyNumberFormat="1" applyFont="1" applyFill="1" applyBorder="1" applyAlignment="1">
      <alignment horizontal="center"/>
    </xf>
    <xf numFmtId="4" fontId="8" fillId="33" borderId="0" xfId="0" applyNumberFormat="1" applyFont="1" applyFill="1" applyBorder="1" applyAlignment="1">
      <alignment horizontal="center" vertical="center"/>
    </xf>
    <xf numFmtId="0" fontId="8" fillId="33" borderId="0" xfId="1" applyFont="1" applyFill="1" applyBorder="1"/>
    <xf numFmtId="0" fontId="8" fillId="33" borderId="0" xfId="1" applyFont="1" applyFill="1"/>
    <xf numFmtId="164" fontId="8" fillId="33" borderId="0" xfId="0" applyNumberFormat="1" applyFont="1" applyFill="1" applyBorder="1" applyAlignment="1">
      <alignment horizontal="center" vertical="center"/>
    </xf>
    <xf numFmtId="4" fontId="8" fillId="33" borderId="0" xfId="0" applyNumberFormat="1" applyFont="1" applyFill="1" applyBorder="1" applyAlignment="1">
      <alignment horizontal="center" vertical="center" wrapText="1"/>
    </xf>
    <xf numFmtId="3" fontId="8" fillId="33" borderId="0" xfId="0" applyNumberFormat="1" applyFont="1" applyFill="1" applyBorder="1" applyAlignment="1">
      <alignment horizontal="center" vertical="center"/>
    </xf>
    <xf numFmtId="4" fontId="8" fillId="33" borderId="0" xfId="82" applyNumberFormat="1" applyFont="1" applyFill="1" applyBorder="1" applyAlignment="1">
      <alignment horizontal="center" vertical="center"/>
    </xf>
    <xf numFmtId="0" fontId="8" fillId="29" borderId="0" xfId="1" applyFont="1" applyFill="1" applyBorder="1"/>
    <xf numFmtId="4" fontId="48" fillId="27" borderId="0" xfId="82" applyNumberFormat="1" applyFont="1" applyFill="1" applyBorder="1" applyAlignment="1">
      <alignment horizontal="center" vertical="center"/>
    </xf>
    <xf numFmtId="0" fontId="48" fillId="27" borderId="0" xfId="1" applyFont="1" applyFill="1" applyBorder="1"/>
    <xf numFmtId="0" fontId="48" fillId="27" borderId="0" xfId="1" applyFont="1" applyFill="1"/>
    <xf numFmtId="0" fontId="49" fillId="0" borderId="13" xfId="1" applyFont="1" applyFill="1" applyBorder="1" applyAlignment="1">
      <alignment horizontal="left" vertical="top" wrapText="1"/>
    </xf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0" fontId="50" fillId="0" borderId="0" xfId="1" applyFont="1" applyFill="1" applyAlignment="1">
      <alignment horizontal="center" vertical="top" wrapText="1"/>
    </xf>
    <xf numFmtId="0" fontId="50" fillId="0" borderId="0" xfId="1" applyFont="1" applyFill="1" applyAlignment="1">
      <alignment horizontal="left" vertical="top" wrapText="1"/>
    </xf>
    <xf numFmtId="0" fontId="49" fillId="0" borderId="0" xfId="1" applyFont="1" applyFill="1" applyAlignment="1">
      <alignment vertical="top" wrapText="1"/>
    </xf>
    <xf numFmtId="4" fontId="15" fillId="0" borderId="0" xfId="1" applyNumberFormat="1" applyFont="1" applyFill="1" applyAlignment="1">
      <alignment horizontal="right"/>
    </xf>
    <xf numFmtId="4" fontId="15" fillId="0" borderId="13" xfId="1" applyNumberFormat="1" applyFont="1" applyFill="1" applyBorder="1" applyAlignment="1">
      <alignment horizontal="center"/>
    </xf>
    <xf numFmtId="0" fontId="16" fillId="0" borderId="0" xfId="0" applyFont="1" applyFill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2" fillId="0" borderId="0" xfId="1" applyFont="1" applyFill="1"/>
    <xf numFmtId="0" fontId="17" fillId="0" borderId="12" xfId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0" fontId="17" fillId="0" borderId="12" xfId="77" applyFont="1" applyFill="1" applyBorder="1" applyAlignment="1">
      <alignment horizontal="center" vertical="center" wrapText="1"/>
    </xf>
    <xf numFmtId="0" fontId="16" fillId="0" borderId="12" xfId="67" applyFont="1" applyFill="1" applyBorder="1" applyAlignment="1">
      <alignment horizontal="center" vertical="center" wrapText="1"/>
    </xf>
    <xf numFmtId="0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7" applyNumberFormat="1" applyFont="1" applyFill="1" applyBorder="1" applyAlignment="1">
      <alignment horizontal="center" vertical="center" wrapText="1"/>
    </xf>
    <xf numFmtId="1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8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9" fontId="17" fillId="0" borderId="12" xfId="82" applyNumberFormat="1" applyFont="1" applyFill="1" applyBorder="1" applyAlignment="1">
      <alignment horizontal="center" vertical="center" wrapText="1"/>
    </xf>
    <xf numFmtId="4" fontId="17" fillId="0" borderId="12" xfId="81" applyNumberFormat="1" applyFont="1" applyFill="1" applyBorder="1" applyAlignment="1">
      <alignment horizontal="center" vertical="center" wrapText="1"/>
    </xf>
    <xf numFmtId="4" fontId="16" fillId="0" borderId="14" xfId="1" applyNumberFormat="1" applyFont="1" applyFill="1" applyBorder="1" applyAlignment="1">
      <alignment horizontal="center" vertical="center" wrapText="1"/>
    </xf>
    <xf numFmtId="0" fontId="8" fillId="34" borderId="0" xfId="1" applyFont="1" applyFill="1"/>
    <xf numFmtId="0" fontId="15" fillId="0" borderId="12" xfId="63" applyFont="1" applyFill="1" applyBorder="1" applyAlignment="1">
      <alignment horizontal="center" vertical="center" wrapText="1"/>
    </xf>
    <xf numFmtId="1" fontId="15" fillId="0" borderId="12" xfId="63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/>
    </xf>
    <xf numFmtId="4" fontId="15" fillId="0" borderId="12" xfId="1" applyNumberFormat="1" applyFont="1" applyFill="1" applyBorder="1" applyAlignment="1">
      <alignment horizontal="center"/>
    </xf>
    <xf numFmtId="49" fontId="15" fillId="0" borderId="12" xfId="63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4" fontId="14" fillId="0" borderId="12" xfId="1" applyNumberFormat="1" applyFont="1" applyFill="1" applyBorder="1" applyAlignment="1">
      <alignment horizontal="center" vertical="center" wrapText="1"/>
    </xf>
    <xf numFmtId="0" fontId="14" fillId="0" borderId="12" xfId="77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164" fontId="18" fillId="0" borderId="12" xfId="77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4" fillId="0" borderId="12" xfId="77" applyNumberFormat="1" applyFont="1" applyFill="1" applyBorder="1" applyAlignment="1">
      <alignment horizontal="center" vertical="center" wrapText="1"/>
    </xf>
    <xf numFmtId="9" fontId="14" fillId="0" borderId="12" xfId="1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49" fontId="14" fillId="0" borderId="12" xfId="1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16" fillId="0" borderId="12" xfId="83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12" xfId="83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4" fontId="16" fillId="0" borderId="12" xfId="82" applyNumberFormat="1" applyFont="1" applyFill="1" applyBorder="1" applyAlignment="1">
      <alignment horizontal="center" vertical="center" wrapText="1"/>
    </xf>
    <xf numFmtId="0" fontId="16" fillId="0" borderId="12" xfId="89" applyFont="1" applyFill="1" applyBorder="1" applyAlignment="1">
      <alignment horizontal="center" vertical="center" wrapText="1"/>
    </xf>
    <xf numFmtId="4" fontId="16" fillId="0" borderId="12" xfId="75" applyNumberFormat="1" applyFont="1" applyFill="1" applyBorder="1" applyAlignment="1">
      <alignment horizontal="center" vertical="center" wrapText="1"/>
    </xf>
    <xf numFmtId="165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>
      <alignment horizontal="center" vertical="center" wrapText="1"/>
    </xf>
    <xf numFmtId="2" fontId="16" fillId="0" borderId="12" xfId="1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0" fontId="16" fillId="0" borderId="12" xfId="63" applyFont="1" applyFill="1" applyBorder="1" applyAlignment="1">
      <alignment horizontal="center" vertical="center" wrapText="1"/>
    </xf>
    <xf numFmtId="1" fontId="16" fillId="0" borderId="12" xfId="63" applyNumberFormat="1" applyFont="1" applyFill="1" applyBorder="1" applyAlignment="1">
      <alignment horizontal="center" vertical="center" wrapText="1"/>
    </xf>
    <xf numFmtId="3" fontId="16" fillId="0" borderId="12" xfId="82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9" fontId="14" fillId="0" borderId="12" xfId="37" applyNumberFormat="1" applyFont="1" applyFill="1" applyBorder="1" applyAlignment="1">
      <alignment horizontal="center" vertical="center" wrapText="1"/>
    </xf>
    <xf numFmtId="4" fontId="15" fillId="0" borderId="12" xfId="1" applyNumberFormat="1" applyFont="1" applyFill="1" applyBorder="1" applyAlignment="1">
      <alignment horizontal="center" vertical="center" wrapText="1"/>
    </xf>
    <xf numFmtId="43" fontId="16" fillId="0" borderId="12" xfId="1" applyNumberFormat="1" applyFont="1" applyFill="1" applyBorder="1" applyAlignment="1">
      <alignment horizontal="center"/>
    </xf>
    <xf numFmtId="1" fontId="16" fillId="0" borderId="12" xfId="78" applyNumberFormat="1" applyFont="1" applyFill="1" applyBorder="1" applyAlignment="1">
      <alignment horizontal="center" vertical="center" wrapText="1"/>
    </xf>
    <xf numFmtId="0" fontId="16" fillId="0" borderId="12" xfId="78" applyFont="1" applyFill="1" applyBorder="1" applyAlignment="1">
      <alignment horizontal="center" vertical="center" wrapText="1"/>
    </xf>
    <xf numFmtId="1" fontId="16" fillId="0" borderId="12" xfId="83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2" xfId="82" applyNumberFormat="1" applyFont="1" applyFill="1" applyBorder="1" applyAlignment="1">
      <alignment horizontal="center" vertical="center" wrapText="1"/>
    </xf>
    <xf numFmtId="4" fontId="54" fillId="0" borderId="12" xfId="81" applyNumberFormat="1" applyFont="1" applyFill="1" applyBorder="1" applyAlignment="1">
      <alignment horizontal="center" vertical="center" wrapText="1"/>
    </xf>
    <xf numFmtId="9" fontId="54" fillId="0" borderId="12" xfId="1" applyNumberFormat="1" applyFont="1" applyFill="1" applyBorder="1" applyAlignment="1">
      <alignment horizontal="center" vertical="center" wrapText="1"/>
    </xf>
    <xf numFmtId="164" fontId="54" fillId="0" borderId="12" xfId="77" applyNumberFormat="1" applyFont="1" applyFill="1" applyBorder="1" applyAlignment="1">
      <alignment horizontal="center" vertical="center" wrapText="1"/>
    </xf>
    <xf numFmtId="4" fontId="54" fillId="0" borderId="12" xfId="1" applyNumberFormat="1" applyFont="1" applyFill="1" applyBorder="1" applyAlignment="1">
      <alignment horizontal="center" vertical="center" wrapText="1"/>
    </xf>
    <xf numFmtId="0" fontId="54" fillId="0" borderId="12" xfId="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81" applyFont="1" applyFill="1" applyBorder="1" applyAlignment="1">
      <alignment horizontal="center" vertical="center" wrapText="1"/>
    </xf>
    <xf numFmtId="3" fontId="14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Fill="1" applyBorder="1" applyAlignment="1">
      <alignment horizontal="center" vertical="center"/>
    </xf>
    <xf numFmtId="49" fontId="16" fillId="0" borderId="12" xfId="82" applyNumberFormat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8" fillId="35" borderId="0" xfId="0" applyNumberFormat="1" applyFont="1" applyFill="1" applyBorder="1" applyAlignment="1">
      <alignment horizontal="center" vertical="center"/>
    </xf>
    <xf numFmtId="0" fontId="8" fillId="35" borderId="0" xfId="1" applyFont="1" applyFill="1" applyBorder="1"/>
    <xf numFmtId="0" fontId="8" fillId="35" borderId="0" xfId="1" applyFont="1" applyFill="1"/>
    <xf numFmtId="4" fontId="8" fillId="36" borderId="0" xfId="0" applyNumberFormat="1" applyFont="1" applyFill="1" applyBorder="1" applyAlignment="1">
      <alignment horizontal="center" vertical="center"/>
    </xf>
    <xf numFmtId="0" fontId="8" fillId="36" borderId="0" xfId="1" applyFont="1" applyFill="1" applyBorder="1"/>
    <xf numFmtId="0" fontId="8" fillId="36" borderId="0" xfId="1" applyFont="1" applyFill="1"/>
    <xf numFmtId="4" fontId="8" fillId="36" borderId="0" xfId="82" applyNumberFormat="1" applyFont="1" applyFill="1" applyBorder="1" applyAlignment="1">
      <alignment horizontal="center" vertical="center"/>
    </xf>
    <xf numFmtId="4" fontId="8" fillId="34" borderId="0" xfId="82" applyNumberFormat="1" applyFont="1" applyFill="1" applyBorder="1" applyAlignment="1">
      <alignment horizontal="center" vertical="center"/>
    </xf>
    <xf numFmtId="0" fontId="8" fillId="34" borderId="0" xfId="1" applyFont="1" applyFill="1" applyBorder="1"/>
    <xf numFmtId="4" fontId="8" fillId="34" borderId="0" xfId="0" applyNumberFormat="1" applyFont="1" applyFill="1" applyBorder="1" applyAlignment="1">
      <alignment horizontal="center" vertical="center"/>
    </xf>
    <xf numFmtId="164" fontId="8" fillId="34" borderId="0" xfId="0" applyNumberFormat="1" applyFont="1" applyFill="1" applyBorder="1" applyAlignment="1">
      <alignment horizontal="center" vertical="center"/>
    </xf>
    <xf numFmtId="4" fontId="48" fillId="34" borderId="0" xfId="0" applyNumberFormat="1" applyFont="1" applyFill="1" applyBorder="1" applyAlignment="1">
      <alignment horizontal="center" vertical="center" wrapText="1"/>
    </xf>
    <xf numFmtId="0" fontId="48" fillId="34" borderId="0" xfId="1" applyFont="1" applyFill="1" applyBorder="1"/>
    <xf numFmtId="0" fontId="48" fillId="34" borderId="0" xfId="1" applyFont="1" applyFill="1"/>
    <xf numFmtId="0" fontId="16" fillId="0" borderId="12" xfId="76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6" fillId="0" borderId="12" xfId="79" applyNumberFormat="1" applyFont="1" applyFill="1" applyBorder="1" applyAlignment="1">
      <alignment horizontal="center" vertical="center" wrapText="1"/>
    </xf>
    <xf numFmtId="9" fontId="14" fillId="0" borderId="12" xfId="87" applyFont="1" applyFill="1" applyBorder="1" applyAlignment="1">
      <alignment horizontal="center" vertical="center" wrapText="1"/>
    </xf>
    <xf numFmtId="4" fontId="54" fillId="0" borderId="12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7" fillId="34" borderId="12" xfId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9" fontId="14" fillId="34" borderId="12" xfId="1" applyNumberFormat="1" applyFont="1" applyFill="1" applyBorder="1" applyAlignment="1">
      <alignment horizontal="center" vertical="center" wrapText="1"/>
    </xf>
    <xf numFmtId="9" fontId="14" fillId="34" borderId="12" xfId="1" applyNumberFormat="1" applyFont="1" applyFill="1" applyBorder="1" applyAlignment="1">
      <alignment horizontal="center" vertical="center" wrapText="1"/>
    </xf>
    <xf numFmtId="3" fontId="16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4" fillId="34" borderId="12" xfId="1" applyNumberFormat="1" applyFont="1" applyFill="1" applyBorder="1" applyAlignment="1">
      <alignment horizontal="center" vertical="center" wrapText="1"/>
    </xf>
    <xf numFmtId="4" fontId="16" fillId="34" borderId="12" xfId="81" applyNumberFormat="1" applyFont="1" applyFill="1" applyBorder="1" applyAlignment="1">
      <alignment horizontal="center" vertical="center" wrapText="1"/>
    </xf>
    <xf numFmtId="0" fontId="16" fillId="34" borderId="12" xfId="8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0" fontId="14" fillId="34" borderId="12" xfId="1" applyFont="1" applyFill="1" applyBorder="1" applyAlignment="1">
      <alignment horizontal="center" vertical="center" wrapText="1"/>
    </xf>
    <xf numFmtId="4" fontId="16" fillId="34" borderId="12" xfId="1" applyNumberFormat="1" applyFont="1" applyFill="1" applyBorder="1" applyAlignment="1">
      <alignment horizontal="center" vertical="center" wrapText="1"/>
    </xf>
    <xf numFmtId="4" fontId="54" fillId="34" borderId="12" xfId="0" applyNumberFormat="1" applyFont="1" applyFill="1" applyBorder="1" applyAlignment="1">
      <alignment horizontal="center" vertical="center"/>
    </xf>
    <xf numFmtId="4" fontId="54" fillId="34" borderId="0" xfId="0" applyNumberFormat="1" applyFont="1" applyFill="1" applyAlignment="1">
      <alignment horizontal="center" vertical="center"/>
    </xf>
    <xf numFmtId="9" fontId="14" fillId="34" borderId="12" xfId="37" applyNumberFormat="1" applyFont="1" applyFill="1" applyBorder="1" applyAlignment="1">
      <alignment horizontal="center" vertical="center" wrapText="1"/>
    </xf>
    <xf numFmtId="0" fontId="14" fillId="34" borderId="12" xfId="77" applyFont="1" applyFill="1" applyBorder="1" applyAlignment="1">
      <alignment horizontal="center" vertical="center" wrapText="1"/>
    </xf>
    <xf numFmtId="0" fontId="14" fillId="34" borderId="12" xfId="0" applyFont="1" applyFill="1" applyBorder="1" applyAlignment="1">
      <alignment horizontal="center" vertical="center" wrapText="1"/>
    </xf>
    <xf numFmtId="9" fontId="16" fillId="34" borderId="12" xfId="82" applyNumberFormat="1" applyFont="1" applyFill="1" applyBorder="1" applyAlignment="1">
      <alignment horizontal="center" vertical="center" wrapText="1"/>
    </xf>
    <xf numFmtId="4" fontId="14" fillId="34" borderId="12" xfId="77" applyNumberFormat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/>
    <xf numFmtId="0" fontId="16" fillId="37" borderId="0" xfId="0" applyFont="1" applyFill="1"/>
    <xf numFmtId="0" fontId="14" fillId="37" borderId="0" xfId="1" applyFont="1" applyFill="1"/>
    <xf numFmtId="0" fontId="12" fillId="0" borderId="0" xfId="1" applyFont="1" applyFill="1" applyAlignment="1">
      <alignment horizontal="center" vertical="center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/>
    </xf>
    <xf numFmtId="0" fontId="55" fillId="0" borderId="0" xfId="0" applyFont="1" applyAlignment="1"/>
    <xf numFmtId="0" fontId="55" fillId="0" borderId="0" xfId="0" applyFont="1" applyAlignment="1">
      <alignment horizontal="center"/>
    </xf>
    <xf numFmtId="0" fontId="14" fillId="37" borderId="0" xfId="1" applyFont="1" applyFill="1" applyAlignment="1">
      <alignment horizontal="center" vertical="center"/>
    </xf>
    <xf numFmtId="0" fontId="14" fillId="37" borderId="0" xfId="1" applyFont="1" applyFill="1" applyAlignment="1">
      <alignment horizontal="center"/>
    </xf>
    <xf numFmtId="0" fontId="14" fillId="37" borderId="0" xfId="1" applyFont="1" applyFill="1" applyAlignment="1">
      <alignment horizontal="center" vertical="center" wrapText="1"/>
    </xf>
    <xf numFmtId="0" fontId="16" fillId="37" borderId="0" xfId="1" applyFont="1" applyFill="1"/>
    <xf numFmtId="0" fontId="8" fillId="37" borderId="0" xfId="1" applyFont="1" applyFill="1" applyAlignment="1">
      <alignment horizontal="center" vertical="center"/>
    </xf>
    <xf numFmtId="0" fontId="8" fillId="37" borderId="0" xfId="1" applyFont="1" applyFill="1" applyAlignment="1">
      <alignment horizontal="center"/>
    </xf>
    <xf numFmtId="0" fontId="8" fillId="37" borderId="0" xfId="1" applyFont="1" applyFill="1"/>
    <xf numFmtId="0" fontId="8" fillId="37" borderId="0" xfId="1" applyFont="1" applyFill="1" applyAlignment="1">
      <alignment horizontal="center" vertical="center" wrapText="1"/>
    </xf>
    <xf numFmtId="49" fontId="16" fillId="37" borderId="0" xfId="1" applyNumberFormat="1" applyFont="1" applyFill="1"/>
    <xf numFmtId="0" fontId="16" fillId="37" borderId="0" xfId="1" applyFont="1" applyFill="1" applyAlignment="1">
      <alignment horizontal="center" vertical="center"/>
    </xf>
    <xf numFmtId="0" fontId="52" fillId="37" borderId="0" xfId="1" applyFont="1" applyFill="1"/>
    <xf numFmtId="0" fontId="49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50" fillId="37" borderId="0" xfId="1" applyFont="1" applyFill="1" applyAlignment="1">
      <alignment horizontal="center" vertical="top" wrapText="1"/>
    </xf>
    <xf numFmtId="0" fontId="50" fillId="37" borderId="0" xfId="1" applyFont="1" applyFill="1" applyAlignment="1">
      <alignment horizontal="left" vertical="top" wrapText="1"/>
    </xf>
    <xf numFmtId="0" fontId="50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vertical="top" wrapText="1"/>
    </xf>
    <xf numFmtId="0" fontId="12" fillId="37" borderId="0" xfId="1" applyFont="1" applyFill="1" applyAlignment="1">
      <alignment horizontal="center"/>
    </xf>
    <xf numFmtId="0" fontId="12" fillId="37" borderId="0" xfId="1" applyFont="1" applyFill="1"/>
    <xf numFmtId="0" fontId="12" fillId="37" borderId="0" xfId="1" applyFont="1" applyFill="1" applyAlignment="1">
      <alignment horizontal="center" vertical="center" wrapText="1"/>
    </xf>
    <xf numFmtId="0" fontId="49" fillId="37" borderId="0" xfId="1" applyFont="1" applyFill="1" applyAlignment="1">
      <alignment horizontal="left" vertical="top" wrapText="1"/>
    </xf>
    <xf numFmtId="0" fontId="57" fillId="0" borderId="0" xfId="1" applyFont="1" applyFill="1"/>
    <xf numFmtId="0" fontId="57" fillId="37" borderId="0" xfId="1" applyFont="1" applyFill="1"/>
    <xf numFmtId="0" fontId="15" fillId="37" borderId="0" xfId="1" applyFont="1" applyFill="1"/>
    <xf numFmtId="0" fontId="58" fillId="0" borderId="0" xfId="1" applyFont="1" applyFill="1"/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0" fillId="0" borderId="0" xfId="1" applyFont="1" applyFill="1"/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0" fontId="50" fillId="37" borderId="0" xfId="1" applyFont="1" applyFill="1"/>
    <xf numFmtId="0" fontId="50" fillId="37" borderId="0" xfId="1" applyFont="1" applyFill="1" applyBorder="1"/>
    <xf numFmtId="0" fontId="50" fillId="37" borderId="14" xfId="1" applyFont="1" applyFill="1" applyBorder="1"/>
    <xf numFmtId="0" fontId="49" fillId="37" borderId="0" xfId="1" applyFont="1" applyFill="1" applyBorder="1"/>
    <xf numFmtId="0" fontId="52" fillId="37" borderId="0" xfId="1" applyFont="1" applyFill="1" applyBorder="1"/>
    <xf numFmtId="49" fontId="49" fillId="37" borderId="0" xfId="1" applyNumberFormat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/>
    </xf>
    <xf numFmtId="0" fontId="49" fillId="37" borderId="0" xfId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 wrapText="1"/>
    </xf>
    <xf numFmtId="0" fontId="60" fillId="37" borderId="0" xfId="1" applyFont="1" applyFill="1" applyBorder="1"/>
    <xf numFmtId="0" fontId="51" fillId="37" borderId="20" xfId="1" applyFont="1" applyFill="1" applyBorder="1" applyAlignment="1">
      <alignment horizontal="left" vertical="center"/>
    </xf>
    <xf numFmtId="0" fontId="51" fillId="37" borderId="21" xfId="1" applyFont="1" applyFill="1" applyBorder="1" applyAlignment="1">
      <alignment horizontal="left" vertical="center"/>
    </xf>
    <xf numFmtId="0" fontId="51" fillId="37" borderId="22" xfId="1" applyFont="1" applyFill="1" applyBorder="1" applyAlignment="1">
      <alignment horizontal="left" vertical="center"/>
    </xf>
    <xf numFmtId="0" fontId="59" fillId="37" borderId="14" xfId="1" applyFont="1" applyFill="1" applyBorder="1" applyAlignment="1">
      <alignment horizontal="center" vertical="center"/>
    </xf>
    <xf numFmtId="0" fontId="59" fillId="37" borderId="14" xfId="1" applyFont="1" applyFill="1" applyBorder="1" applyAlignment="1">
      <alignment horizontal="center"/>
    </xf>
    <xf numFmtId="9" fontId="60" fillId="37" borderId="14" xfId="37" applyNumberFormat="1" applyFont="1" applyFill="1" applyBorder="1" applyAlignment="1">
      <alignment horizontal="center" vertical="center" wrapText="1"/>
    </xf>
    <xf numFmtId="0" fontId="59" fillId="37" borderId="14" xfId="1" applyFont="1" applyFill="1" applyBorder="1" applyAlignment="1">
      <alignment horizontal="center" vertical="center" wrapText="1"/>
    </xf>
    <xf numFmtId="0" fontId="59" fillId="37" borderId="20" xfId="1" applyFont="1" applyFill="1" applyBorder="1" applyAlignment="1">
      <alignment horizontal="center" vertical="center" wrapText="1"/>
    </xf>
    <xf numFmtId="0" fontId="59" fillId="37" borderId="0" xfId="1" applyFont="1" applyFill="1" applyBorder="1"/>
    <xf numFmtId="0" fontId="60" fillId="37" borderId="0" xfId="1" applyFont="1" applyFill="1"/>
    <xf numFmtId="0" fontId="59" fillId="37" borderId="16" xfId="1" applyFont="1" applyFill="1" applyBorder="1" applyAlignment="1">
      <alignment horizontal="center" vertical="center" wrapText="1"/>
    </xf>
    <xf numFmtId="4" fontId="51" fillId="0" borderId="16" xfId="0" applyNumberFormat="1" applyFont="1" applyFill="1" applyBorder="1" applyAlignment="1">
      <alignment horizontal="center" vertical="center" wrapText="1"/>
    </xf>
    <xf numFmtId="0" fontId="60" fillId="37" borderId="17" xfId="1" applyFont="1" applyFill="1" applyBorder="1"/>
    <xf numFmtId="0" fontId="60" fillId="37" borderId="12" xfId="1" applyFont="1" applyFill="1" applyBorder="1"/>
    <xf numFmtId="0" fontId="60" fillId="37" borderId="14" xfId="1" applyFont="1" applyFill="1" applyBorder="1"/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0" fontId="59" fillId="37" borderId="12" xfId="1" applyFont="1" applyFill="1" applyBorder="1" applyAlignment="1">
      <alignment horizontal="center"/>
    </xf>
    <xf numFmtId="9" fontId="60" fillId="37" borderId="12" xfId="37" applyNumberFormat="1" applyFont="1" applyFill="1" applyBorder="1" applyAlignment="1">
      <alignment horizontal="center" vertical="center" wrapText="1"/>
    </xf>
    <xf numFmtId="43" fontId="59" fillId="37" borderId="12" xfId="1" applyNumberFormat="1" applyFont="1" applyFill="1" applyBorder="1" applyAlignment="1">
      <alignment horizontal="center"/>
    </xf>
    <xf numFmtId="4" fontId="51" fillId="0" borderId="12" xfId="0" applyNumberFormat="1" applyFont="1" applyFill="1" applyBorder="1" applyAlignment="1">
      <alignment horizontal="center" vertical="center" wrapText="1"/>
    </xf>
    <xf numFmtId="3" fontId="51" fillId="0" borderId="14" xfId="143" applyNumberFormat="1" applyFont="1" applyBorder="1" applyAlignment="1">
      <alignment horizontal="center" vertical="center"/>
    </xf>
    <xf numFmtId="4" fontId="51" fillId="0" borderId="14" xfId="63" applyNumberFormat="1" applyFont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 wrapText="1"/>
    </xf>
    <xf numFmtId="0" fontId="59" fillId="37" borderId="17" xfId="63" applyFont="1" applyFill="1" applyBorder="1" applyAlignment="1">
      <alignment horizontal="center" vertical="center" wrapText="1"/>
    </xf>
    <xf numFmtId="0" fontId="59" fillId="37" borderId="12" xfId="63" applyFont="1" applyFill="1" applyBorder="1" applyAlignment="1">
      <alignment horizontal="center" vertical="center" wrapText="1"/>
    </xf>
    <xf numFmtId="9" fontId="59" fillId="0" borderId="12" xfId="63" applyNumberFormat="1" applyFont="1" applyBorder="1" applyAlignment="1">
      <alignment horizontal="center" vertical="center" wrapText="1"/>
    </xf>
    <xf numFmtId="0" fontId="59" fillId="0" borderId="12" xfId="63" applyFont="1" applyBorder="1" applyAlignment="1">
      <alignment horizontal="center" vertical="center" wrapText="1"/>
    </xf>
    <xf numFmtId="4" fontId="59" fillId="0" borderId="12" xfId="81" applyNumberFormat="1" applyFont="1" applyFill="1" applyBorder="1" applyAlignment="1">
      <alignment horizontal="center" vertical="center" wrapText="1"/>
    </xf>
    <xf numFmtId="9" fontId="59" fillId="0" borderId="12" xfId="0" applyNumberFormat="1" applyFont="1" applyFill="1" applyBorder="1" applyAlignment="1">
      <alignment horizontal="center" vertical="center" wrapText="1"/>
    </xf>
    <xf numFmtId="0" fontId="59" fillId="0" borderId="12" xfId="63" applyFont="1" applyBorder="1" applyAlignment="1">
      <alignment horizontal="center" vertical="center"/>
    </xf>
    <xf numFmtId="171" fontId="61" fillId="0" borderId="12" xfId="143" applyNumberFormat="1" applyFont="1" applyFill="1" applyBorder="1" applyAlignment="1">
      <alignment horizontal="center" vertical="center"/>
    </xf>
    <xf numFmtId="4" fontId="59" fillId="0" borderId="18" xfId="143" applyNumberFormat="1" applyFont="1" applyFill="1" applyBorder="1" applyAlignment="1">
      <alignment horizontal="center" vertical="center" wrapText="1"/>
    </xf>
    <xf numFmtId="0" fontId="59" fillId="0" borderId="18" xfId="63" applyFont="1" applyBorder="1" applyAlignment="1">
      <alignment horizontal="center" vertical="center"/>
    </xf>
    <xf numFmtId="0" fontId="59" fillId="0" borderId="26" xfId="63" applyFont="1" applyBorder="1" applyAlignment="1">
      <alignment horizontal="center" vertical="center"/>
    </xf>
    <xf numFmtId="41" fontId="61" fillId="0" borderId="12" xfId="143" applyNumberFormat="1" applyFont="1" applyFill="1" applyBorder="1" applyAlignment="1">
      <alignment horizontal="center" vertical="center"/>
    </xf>
    <xf numFmtId="0" fontId="59" fillId="0" borderId="26" xfId="63" applyFont="1" applyBorder="1"/>
    <xf numFmtId="0" fontId="59" fillId="37" borderId="25" xfId="63" applyFont="1" applyFill="1" applyBorder="1" applyAlignment="1">
      <alignment horizontal="center" vertical="center" wrapText="1"/>
    </xf>
    <xf numFmtId="0" fontId="62" fillId="37" borderId="12" xfId="82" applyFont="1" applyFill="1" applyBorder="1" applyAlignment="1">
      <alignment horizontal="center" vertical="center" wrapText="1"/>
    </xf>
    <xf numFmtId="0" fontId="62" fillId="37" borderId="12" xfId="63" applyFont="1" applyFill="1" applyBorder="1" applyAlignment="1">
      <alignment horizontal="center" vertical="center" wrapText="1"/>
    </xf>
    <xf numFmtId="9" fontId="62" fillId="37" borderId="12" xfId="63" applyNumberFormat="1" applyFont="1" applyFill="1" applyBorder="1" applyAlignment="1">
      <alignment horizontal="center" vertical="center" wrapText="1"/>
    </xf>
    <xf numFmtId="4" fontId="62" fillId="37" borderId="12" xfId="81" applyNumberFormat="1" applyFont="1" applyFill="1" applyBorder="1" applyAlignment="1">
      <alignment horizontal="center" vertical="center" wrapText="1"/>
    </xf>
    <xf numFmtId="3" fontId="62" fillId="37" borderId="12" xfId="82" applyNumberFormat="1" applyFont="1" applyFill="1" applyBorder="1" applyAlignment="1">
      <alignment horizontal="center" vertical="center" wrapText="1"/>
    </xf>
    <xf numFmtId="2" fontId="62" fillId="37" borderId="12" xfId="63" applyNumberFormat="1" applyFont="1" applyFill="1" applyBorder="1" applyAlignment="1">
      <alignment horizontal="center" vertical="center" wrapText="1"/>
    </xf>
    <xf numFmtId="4" fontId="62" fillId="37" borderId="12" xfId="82" applyNumberFormat="1" applyFont="1" applyFill="1" applyBorder="1" applyAlignment="1">
      <alignment horizontal="center" vertical="center" wrapText="1"/>
    </xf>
    <xf numFmtId="4" fontId="62" fillId="37" borderId="12" xfId="63" applyNumberFormat="1" applyFont="1" applyFill="1" applyBorder="1" applyAlignment="1">
      <alignment horizontal="center" vertical="center" wrapText="1"/>
    </xf>
    <xf numFmtId="0" fontId="59" fillId="0" borderId="25" xfId="63" applyFont="1" applyBorder="1" applyAlignment="1">
      <alignment horizontal="center" vertical="center"/>
    </xf>
    <xf numFmtId="0" fontId="15" fillId="0" borderId="12" xfId="1" applyFont="1" applyFill="1" applyBorder="1" applyAlignment="1">
      <alignment wrapText="1"/>
    </xf>
    <xf numFmtId="0" fontId="14" fillId="0" borderId="12" xfId="1" applyFont="1" applyFill="1" applyBorder="1" applyAlignment="1">
      <alignment wrapText="1"/>
    </xf>
    <xf numFmtId="0" fontId="15" fillId="0" borderId="12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/>
    </xf>
    <xf numFmtId="0" fontId="51" fillId="0" borderId="0" xfId="1" applyFont="1" applyFill="1" applyAlignment="1">
      <alignment horizontal="center" wrapText="1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top"/>
    </xf>
    <xf numFmtId="0" fontId="16" fillId="34" borderId="15" xfId="1" applyFont="1" applyFill="1" applyBorder="1" applyAlignment="1">
      <alignment horizontal="left" vertical="center"/>
    </xf>
    <xf numFmtId="0" fontId="16" fillId="34" borderId="16" xfId="1" applyFont="1" applyFill="1" applyBorder="1" applyAlignment="1">
      <alignment horizontal="left" vertical="center"/>
    </xf>
    <xf numFmtId="0" fontId="16" fillId="34" borderId="14" xfId="1" applyFont="1" applyFill="1" applyBorder="1" applyAlignment="1">
      <alignment horizontal="left" vertical="center"/>
    </xf>
    <xf numFmtId="0" fontId="16" fillId="34" borderId="15" xfId="1" applyFont="1" applyFill="1" applyBorder="1" applyAlignment="1">
      <alignment horizontal="center" vertical="center" wrapText="1"/>
    </xf>
    <xf numFmtId="0" fontId="16" fillId="34" borderId="14" xfId="1" applyFont="1" applyFill="1" applyBorder="1" applyAlignment="1">
      <alignment horizontal="center" vertical="center" wrapText="1"/>
    </xf>
    <xf numFmtId="0" fontId="49" fillId="37" borderId="0" xfId="1" applyFont="1" applyFill="1" applyAlignment="1">
      <alignment horizontal="left" vertical="top" wrapText="1"/>
    </xf>
    <xf numFmtId="0" fontId="51" fillId="37" borderId="12" xfId="1" applyFont="1" applyFill="1" applyBorder="1" applyAlignment="1">
      <alignment horizontal="left"/>
    </xf>
    <xf numFmtId="0" fontId="52" fillId="0" borderId="12" xfId="1" applyFont="1" applyFill="1" applyBorder="1" applyAlignment="1">
      <alignment wrapText="1"/>
    </xf>
    <xf numFmtId="0" fontId="50" fillId="0" borderId="12" xfId="1" applyFont="1" applyFill="1" applyBorder="1" applyAlignment="1">
      <alignment wrapText="1"/>
    </xf>
    <xf numFmtId="0" fontId="51" fillId="37" borderId="23" xfId="1" applyFont="1" applyFill="1" applyBorder="1" applyAlignment="1">
      <alignment horizontal="left" vertical="center" wrapText="1"/>
    </xf>
    <xf numFmtId="0" fontId="51" fillId="37" borderId="0" xfId="1" applyFont="1" applyFill="1" applyBorder="1" applyAlignment="1">
      <alignment horizontal="left" vertical="center" wrapText="1"/>
    </xf>
    <xf numFmtId="0" fontId="51" fillId="37" borderId="24" xfId="1" applyFont="1" applyFill="1" applyBorder="1" applyAlignment="1">
      <alignment horizontal="left" vertical="center" wrapText="1"/>
    </xf>
    <xf numFmtId="0" fontId="51" fillId="37" borderId="12" xfId="1" applyFont="1" applyFill="1" applyBorder="1" applyAlignment="1">
      <alignment horizontal="left" vertical="top"/>
    </xf>
    <xf numFmtId="0" fontId="51" fillId="37" borderId="18" xfId="1" applyFont="1" applyFill="1" applyBorder="1" applyAlignment="1">
      <alignment horizontal="left" vertical="top"/>
    </xf>
    <xf numFmtId="0" fontId="51" fillId="37" borderId="18" xfId="1" applyFont="1" applyFill="1" applyBorder="1" applyAlignment="1">
      <alignment horizontal="left" vertical="center"/>
    </xf>
    <xf numFmtId="0" fontId="51" fillId="37" borderId="19" xfId="1" applyFont="1" applyFill="1" applyBorder="1" applyAlignment="1">
      <alignment horizontal="left" vertical="center"/>
    </xf>
    <xf numFmtId="0" fontId="51" fillId="37" borderId="17" xfId="1" applyFont="1" applyFill="1" applyBorder="1" applyAlignment="1">
      <alignment horizontal="left" vertical="center"/>
    </xf>
    <xf numFmtId="0" fontId="15" fillId="0" borderId="0" xfId="1" applyFont="1" applyFill="1" applyAlignment="1">
      <alignment horizontal="left"/>
    </xf>
    <xf numFmtId="0" fontId="55" fillId="0" borderId="0" xfId="0" applyFont="1" applyAlignment="1"/>
    <xf numFmtId="0" fontId="52" fillId="37" borderId="12" xfId="1" applyFont="1" applyFill="1" applyBorder="1" applyAlignment="1">
      <alignment horizontal="left" vertical="center" wrapText="1"/>
    </xf>
    <xf numFmtId="0" fontId="50" fillId="37" borderId="12" xfId="1" applyFont="1" applyFill="1" applyBorder="1" applyAlignment="1">
      <alignment horizontal="left" vertical="center" wrapText="1"/>
    </xf>
    <xf numFmtId="0" fontId="59" fillId="37" borderId="12" xfId="0" applyFont="1" applyFill="1" applyBorder="1" applyAlignment="1">
      <alignment horizontal="center" vertical="center" wrapText="1"/>
    </xf>
    <xf numFmtId="0" fontId="59" fillId="37" borderId="12" xfId="37" applyFont="1" applyFill="1" applyBorder="1" applyAlignment="1">
      <alignment horizontal="center" vertical="center" wrapText="1"/>
    </xf>
    <xf numFmtId="9" fontId="59" fillId="37" borderId="12" xfId="0" applyNumberFormat="1" applyFont="1" applyFill="1" applyBorder="1" applyAlignment="1">
      <alignment horizontal="center" vertical="center" wrapText="1"/>
    </xf>
    <xf numFmtId="4" fontId="59" fillId="37" borderId="12" xfId="0" applyNumberFormat="1" applyFont="1" applyFill="1" applyBorder="1" applyAlignment="1">
      <alignment horizontal="center" vertical="center" wrapText="1"/>
    </xf>
    <xf numFmtId="49" fontId="59" fillId="37" borderId="12" xfId="37" applyNumberFormat="1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/>
    </xf>
    <xf numFmtId="4" fontId="59" fillId="37" borderId="12" xfId="0" applyNumberFormat="1" applyFont="1" applyFill="1" applyBorder="1" applyAlignment="1">
      <alignment horizontal="center" vertical="center"/>
    </xf>
    <xf numFmtId="0" fontId="59" fillId="37" borderId="12" xfId="0" applyFont="1" applyFill="1" applyBorder="1" applyAlignment="1">
      <alignment wrapText="1"/>
    </xf>
  </cellXfs>
  <cellStyles count="144">
    <cellStyle name="??" xfId="1"/>
    <cellStyle name="?? 2" xfId="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2" xfId="63"/>
    <cellStyle name="Обычный 2 2" xfId="138"/>
    <cellStyle name="Обычный 2 2 2" xfId="64"/>
    <cellStyle name="Обычный 2 9" xfId="137"/>
    <cellStyle name="Обычный 3" xfId="65"/>
    <cellStyle name="Обычный 3 2" xfId="66"/>
    <cellStyle name="Обычный 3 2 2" xfId="141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5" xfId="71"/>
    <cellStyle name="Обычный 6" xfId="72"/>
    <cellStyle name="Обычный 6 2" xfId="127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" xfId="143" builtinId="3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8" t="s">
        <v>565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5">
        <v>1</v>
      </c>
      <c r="B7" s="145">
        <v>2</v>
      </c>
      <c r="C7" s="74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  <c r="T7" s="145">
        <v>20</v>
      </c>
      <c r="U7" s="145">
        <v>21</v>
      </c>
      <c r="V7" s="145">
        <v>22</v>
      </c>
      <c r="W7" s="145">
        <v>23</v>
      </c>
      <c r="X7" s="145">
        <v>24</v>
      </c>
    </row>
    <row r="8" spans="1:24" ht="17.25" customHeight="1">
      <c r="A8" s="272" t="s">
        <v>288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68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ref="T69:T79" si="4">R69*S69</f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4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4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4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4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4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4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4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4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4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4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5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5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5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5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5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5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5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5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5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5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5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5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5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6" t="s">
        <v>310</v>
      </c>
      <c r="B95" s="276"/>
      <c r="C95" s="27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81" t="s">
        <v>36</v>
      </c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6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6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6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6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6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6"/>
        <v>169050000.00000003</v>
      </c>
      <c r="V107" s="104" t="s">
        <v>449</v>
      </c>
      <c r="W107" s="104">
        <v>2014</v>
      </c>
      <c r="X107" s="104"/>
    </row>
    <row r="108" spans="1:24">
      <c r="A108" s="277" t="s">
        <v>336</v>
      </c>
      <c r="B108" s="277"/>
      <c r="C108" s="277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4" t="s">
        <v>37</v>
      </c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7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7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7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8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8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8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8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8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8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8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04" t="s">
        <v>125</v>
      </c>
      <c r="B140" s="104" t="s">
        <v>289</v>
      </c>
      <c r="C140" s="85" t="s">
        <v>38</v>
      </c>
      <c r="D140" s="104" t="s">
        <v>39</v>
      </c>
      <c r="E140" s="104" t="s">
        <v>40</v>
      </c>
      <c r="F140" s="104" t="s">
        <v>520</v>
      </c>
      <c r="G140" s="76" t="s">
        <v>291</v>
      </c>
      <c r="H140" s="105">
        <v>1</v>
      </c>
      <c r="I140" s="104">
        <v>750000000</v>
      </c>
      <c r="J140" s="82" t="s">
        <v>292</v>
      </c>
      <c r="K140" s="82" t="s">
        <v>29</v>
      </c>
      <c r="L140" s="77" t="s">
        <v>41</v>
      </c>
      <c r="M140" s="104"/>
      <c r="N140" s="86" t="s">
        <v>295</v>
      </c>
      <c r="O140" s="75" t="s">
        <v>505</v>
      </c>
      <c r="P140" s="104"/>
      <c r="Q140" s="104"/>
      <c r="R140" s="104"/>
      <c r="S140" s="83"/>
      <c r="T140" s="83">
        <v>3897385792</v>
      </c>
      <c r="U140" s="83">
        <f>T140*1.12</f>
        <v>4365072087.04</v>
      </c>
      <c r="V140" s="104" t="s">
        <v>42</v>
      </c>
      <c r="W140" s="104" t="s">
        <v>427</v>
      </c>
      <c r="X140" s="104"/>
    </row>
    <row r="141" spans="1:57" s="37" customFormat="1" ht="135.75" customHeight="1">
      <c r="A141" s="104" t="s">
        <v>142</v>
      </c>
      <c r="B141" s="104" t="s">
        <v>289</v>
      </c>
      <c r="C141" s="85" t="s">
        <v>38</v>
      </c>
      <c r="D141" s="104" t="s">
        <v>39</v>
      </c>
      <c r="E141" s="104" t="s">
        <v>40</v>
      </c>
      <c r="F141" s="104" t="s">
        <v>519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29</v>
      </c>
      <c r="L141" s="77" t="s">
        <v>44</v>
      </c>
      <c r="M141" s="104"/>
      <c r="N141" s="86" t="s">
        <v>295</v>
      </c>
      <c r="O141" s="75" t="s">
        <v>505</v>
      </c>
      <c r="P141" s="104"/>
      <c r="Q141" s="104"/>
      <c r="R141" s="104"/>
      <c r="S141" s="83"/>
      <c r="T141" s="83">
        <v>2277502796</v>
      </c>
      <c r="U141" s="83">
        <f>T141*1.12</f>
        <v>2550803131.5200005</v>
      </c>
      <c r="V141" s="104" t="s">
        <v>42</v>
      </c>
      <c r="W141" s="104" t="s">
        <v>427</v>
      </c>
      <c r="X141" s="104"/>
    </row>
    <row r="142" spans="1:57" s="37" customFormat="1" ht="104.25" customHeight="1">
      <c r="A142" s="104" t="s">
        <v>147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04"/>
    </row>
    <row r="143" spans="1:57" s="37" customFormat="1" ht="118.5" customHeight="1">
      <c r="A143" s="104" t="s">
        <v>496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04"/>
    </row>
    <row r="144" spans="1:57" s="4" customFormat="1">
      <c r="A144" s="280" t="s">
        <v>335</v>
      </c>
      <c r="B144" s="280"/>
      <c r="C144" s="280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80" t="s">
        <v>337</v>
      </c>
      <c r="B145" s="280"/>
      <c r="C145" s="280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9" t="s">
        <v>152</v>
      </c>
      <c r="C152" s="279"/>
      <c r="D152" s="279"/>
      <c r="E152" s="41"/>
      <c r="F152" s="42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42"/>
      <c r="C153" s="42"/>
      <c r="D153" s="42"/>
      <c r="E153" s="43"/>
      <c r="F153" s="42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9" t="s">
        <v>154</v>
      </c>
      <c r="C155" s="279"/>
      <c r="D155" s="279"/>
      <c r="E155" s="41"/>
      <c r="F155" s="42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42"/>
      <c r="C156" s="42"/>
      <c r="D156" s="42"/>
      <c r="E156" s="43"/>
      <c r="F156" s="42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42"/>
      <c r="E157" s="42"/>
      <c r="F157" s="42"/>
      <c r="G157" s="7"/>
      <c r="O157" s="13"/>
      <c r="S157" s="7"/>
      <c r="T157" s="7"/>
      <c r="U157" s="7"/>
    </row>
    <row r="158" spans="1:24" s="1" customFormat="1" ht="19.5" thickBot="1">
      <c r="A158" s="13"/>
      <c r="B158" s="279" t="s">
        <v>156</v>
      </c>
      <c r="C158" s="279"/>
      <c r="D158" s="279"/>
      <c r="E158" s="41"/>
      <c r="F158" s="42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42"/>
      <c r="C159" s="42"/>
      <c r="D159" s="42"/>
      <c r="E159" s="43"/>
      <c r="F159" s="42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9" t="s">
        <v>158</v>
      </c>
      <c r="C161" s="279"/>
      <c r="D161" s="279"/>
      <c r="E161" s="41"/>
      <c r="F161" s="42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42"/>
      <c r="C162" s="42"/>
      <c r="D162" s="42"/>
      <c r="E162" s="43"/>
      <c r="F162" s="42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42"/>
      <c r="E163" s="42"/>
      <c r="F163" s="42"/>
      <c r="G163" s="7"/>
      <c r="O163" s="13"/>
      <c r="S163" s="7"/>
      <c r="T163" s="7"/>
      <c r="U163" s="7"/>
    </row>
    <row r="164" spans="1:21" s="1" customFormat="1" ht="19.5" thickBot="1">
      <c r="A164" s="13"/>
      <c r="B164" s="279" t="s">
        <v>165</v>
      </c>
      <c r="C164" s="279"/>
      <c r="D164" s="279"/>
      <c r="E164" s="41"/>
      <c r="F164" s="42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42"/>
      <c r="E165" s="42"/>
      <c r="F165" s="42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42"/>
      <c r="E166" s="42"/>
      <c r="F166" s="42"/>
      <c r="G166" s="7"/>
      <c r="O166" s="13"/>
      <c r="S166" s="7"/>
      <c r="T166" s="7"/>
      <c r="U166" s="7"/>
    </row>
    <row r="167" spans="1:21" s="1" customFormat="1" ht="19.5" thickBot="1">
      <c r="A167" s="13"/>
      <c r="B167" s="279" t="s">
        <v>349</v>
      </c>
      <c r="C167" s="279"/>
      <c r="D167" s="279"/>
      <c r="E167" s="41"/>
      <c r="F167" s="42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42"/>
      <c r="C168" s="42"/>
      <c r="D168" s="42"/>
      <c r="E168" s="42"/>
      <c r="F168" s="42"/>
      <c r="G168" s="7"/>
      <c r="O168" s="13"/>
      <c r="S168" s="7"/>
      <c r="T168" s="7"/>
      <c r="U168" s="7"/>
    </row>
    <row r="169" spans="1:21" s="1" customFormat="1" ht="18.75">
      <c r="A169" s="13"/>
      <c r="B169" s="42"/>
      <c r="C169" s="42"/>
      <c r="D169" s="42"/>
      <c r="E169" s="42"/>
      <c r="F169" s="42"/>
      <c r="G169" s="7"/>
      <c r="O169" s="13"/>
      <c r="S169" s="7"/>
      <c r="T169" s="7"/>
      <c r="U169" s="7"/>
    </row>
    <row r="170" spans="1:21" s="1" customFormat="1" ht="19.5" thickBot="1">
      <c r="A170" s="13"/>
      <c r="B170" s="279" t="s">
        <v>338</v>
      </c>
      <c r="C170" s="279"/>
      <c r="D170" s="279"/>
      <c r="E170" s="41"/>
      <c r="F170" s="42" t="s">
        <v>339</v>
      </c>
      <c r="G170" s="7"/>
      <c r="O170" s="13"/>
      <c r="S170" s="7"/>
      <c r="T170" s="7"/>
      <c r="U170" s="7"/>
    </row>
    <row r="171" spans="1:21" ht="18.75">
      <c r="B171" s="42"/>
      <c r="C171" s="42"/>
      <c r="D171" s="42"/>
      <c r="E171" s="42"/>
      <c r="F171" s="42"/>
      <c r="N171" s="5"/>
      <c r="T171" s="6"/>
    </row>
    <row r="172" spans="1:21" ht="18.75">
      <c r="B172" s="42"/>
      <c r="C172" s="42"/>
      <c r="D172" s="42"/>
      <c r="E172" s="42"/>
      <c r="F172" s="42"/>
      <c r="N172" s="5"/>
      <c r="T172" s="6"/>
    </row>
    <row r="173" spans="1:21" ht="19.5" thickBot="1">
      <c r="B173" s="279" t="s">
        <v>340</v>
      </c>
      <c r="C173" s="279"/>
      <c r="D173" s="279"/>
      <c r="E173" s="41"/>
      <c r="F173" s="42" t="s">
        <v>341</v>
      </c>
      <c r="N173" s="5"/>
      <c r="T173" s="6"/>
    </row>
    <row r="174" spans="1:21" ht="18.75">
      <c r="B174" s="42"/>
      <c r="C174" s="42"/>
      <c r="D174" s="42"/>
      <c r="E174" s="42"/>
      <c r="F174" s="42"/>
      <c r="N174" s="5"/>
      <c r="T174" s="6"/>
    </row>
    <row r="175" spans="1:21" ht="18.75">
      <c r="B175" s="42"/>
      <c r="C175" s="42"/>
      <c r="D175" s="42"/>
      <c r="E175" s="42"/>
      <c r="F175" s="42"/>
      <c r="N175" s="5"/>
      <c r="T175" s="6"/>
    </row>
    <row r="176" spans="1:21" ht="19.5" thickBot="1">
      <c r="B176" s="279" t="s">
        <v>340</v>
      </c>
      <c r="C176" s="279"/>
      <c r="D176" s="279"/>
      <c r="E176" s="41"/>
      <c r="F176" s="42" t="s">
        <v>160</v>
      </c>
      <c r="N176" s="5"/>
      <c r="T176" s="6"/>
    </row>
    <row r="177" spans="1:21" ht="18.75">
      <c r="B177" s="42"/>
      <c r="C177" s="42"/>
      <c r="D177" s="42"/>
      <c r="E177" s="42"/>
      <c r="F177" s="42"/>
      <c r="N177" s="5"/>
      <c r="T177" s="6"/>
    </row>
    <row r="178" spans="1:21" ht="18.75">
      <c r="B178" s="42"/>
      <c r="C178" s="42"/>
      <c r="D178" s="42"/>
      <c r="E178" s="42"/>
      <c r="F178" s="42"/>
      <c r="N178" s="5"/>
      <c r="T178" s="6"/>
    </row>
    <row r="179" spans="1:21" ht="19.5" thickBot="1">
      <c r="B179" s="279" t="s">
        <v>342</v>
      </c>
      <c r="C179" s="279"/>
      <c r="D179" s="279"/>
      <c r="E179" s="41"/>
      <c r="F179" s="42" t="s">
        <v>343</v>
      </c>
      <c r="N179" s="5"/>
      <c r="T179" s="6"/>
    </row>
    <row r="180" spans="1:21" ht="18.75">
      <c r="A180" s="5"/>
      <c r="B180" s="42"/>
      <c r="C180" s="42"/>
      <c r="D180" s="42"/>
      <c r="E180" s="42"/>
      <c r="F180" s="42"/>
      <c r="N180" s="5"/>
      <c r="T180" s="6"/>
      <c r="U180" s="5"/>
    </row>
    <row r="181" spans="1:21" ht="18.75">
      <c r="A181" s="5"/>
      <c r="B181" s="42"/>
      <c r="C181" s="42"/>
      <c r="D181" s="42"/>
      <c r="E181" s="42"/>
      <c r="F181" s="42"/>
      <c r="N181" s="5"/>
      <c r="T181" s="6"/>
      <c r="U181" s="5"/>
    </row>
    <row r="182" spans="1:21" ht="19.5" thickBot="1">
      <c r="A182" s="5"/>
      <c r="B182" s="279" t="s">
        <v>344</v>
      </c>
      <c r="C182" s="279"/>
      <c r="D182" s="279"/>
      <c r="E182" s="41"/>
      <c r="F182" s="42" t="s">
        <v>161</v>
      </c>
      <c r="N182" s="5"/>
      <c r="T182" s="6"/>
      <c r="U182" s="5"/>
    </row>
    <row r="183" spans="1:21" ht="18.75">
      <c r="A183" s="5"/>
      <c r="B183" s="42"/>
      <c r="C183" s="42"/>
      <c r="D183" s="42"/>
      <c r="E183" s="42"/>
      <c r="F183" s="42"/>
      <c r="N183" s="5"/>
      <c r="T183" s="6"/>
      <c r="U183" s="5"/>
    </row>
    <row r="184" spans="1:21" ht="18.75">
      <c r="A184" s="5"/>
      <c r="B184" s="42"/>
      <c r="C184" s="42"/>
      <c r="D184" s="42"/>
      <c r="E184" s="42"/>
      <c r="F184" s="42"/>
      <c r="N184" s="5"/>
      <c r="T184" s="6"/>
      <c r="U184" s="5"/>
    </row>
    <row r="185" spans="1:21" ht="19.5" thickBot="1">
      <c r="A185" s="5"/>
      <c r="B185" s="279" t="s">
        <v>344</v>
      </c>
      <c r="C185" s="279"/>
      <c r="D185" s="279"/>
      <c r="E185" s="41"/>
      <c r="F185" s="42" t="s">
        <v>345</v>
      </c>
      <c r="N185" s="5"/>
      <c r="T185" s="6"/>
      <c r="U185" s="5"/>
    </row>
    <row r="186" spans="1:21" ht="18.75">
      <c r="A186" s="5"/>
      <c r="B186" s="42"/>
      <c r="C186" s="42"/>
      <c r="D186" s="42"/>
      <c r="E186" s="42"/>
      <c r="F186" s="42"/>
      <c r="N186" s="5"/>
      <c r="T186" s="6"/>
      <c r="U186" s="5"/>
    </row>
    <row r="187" spans="1:21" ht="18.75">
      <c r="A187" s="5"/>
      <c r="B187" s="42"/>
      <c r="C187" s="42"/>
      <c r="D187" s="42"/>
      <c r="E187" s="42"/>
      <c r="F187" s="42"/>
      <c r="N187" s="5"/>
      <c r="T187" s="6"/>
      <c r="U187" s="5"/>
    </row>
    <row r="188" spans="1:21" ht="19.5" thickBot="1">
      <c r="A188" s="5"/>
      <c r="B188" s="279" t="s">
        <v>346</v>
      </c>
      <c r="C188" s="279"/>
      <c r="D188" s="279"/>
      <c r="E188" s="41"/>
      <c r="F188" s="42" t="s">
        <v>162</v>
      </c>
      <c r="N188" s="5"/>
      <c r="T188" s="6"/>
      <c r="U188" s="5"/>
    </row>
    <row r="189" spans="1:21" ht="18.75">
      <c r="A189" s="5"/>
      <c r="B189" s="42"/>
      <c r="C189" s="42"/>
      <c r="D189" s="42"/>
      <c r="E189" s="42"/>
      <c r="F189" s="42"/>
      <c r="N189" s="5"/>
      <c r="T189" s="6"/>
      <c r="U189" s="5"/>
    </row>
    <row r="190" spans="1:21" ht="18.75">
      <c r="A190" s="5"/>
      <c r="B190" s="42"/>
      <c r="C190" s="42"/>
      <c r="D190" s="42"/>
      <c r="E190" s="42"/>
      <c r="F190" s="42"/>
      <c r="N190" s="5"/>
      <c r="T190" s="6"/>
      <c r="U190" s="5"/>
    </row>
    <row r="191" spans="1:21" ht="19.5" thickBot="1">
      <c r="A191" s="5"/>
      <c r="B191" s="279" t="s">
        <v>347</v>
      </c>
      <c r="C191" s="279"/>
      <c r="D191" s="279"/>
      <c r="E191" s="41"/>
      <c r="F191" s="42" t="s">
        <v>348</v>
      </c>
      <c r="N191" s="5"/>
      <c r="T191" s="6"/>
      <c r="U191" s="5"/>
    </row>
    <row r="192" spans="1:21" ht="18.75">
      <c r="A192" s="5"/>
      <c r="B192" s="42"/>
      <c r="C192" s="42"/>
      <c r="D192" s="42"/>
      <c r="E192" s="42"/>
      <c r="F192" s="42"/>
      <c r="N192" s="5"/>
      <c r="T192" s="6"/>
      <c r="U192" s="5"/>
    </row>
    <row r="193" spans="1:21" ht="18.75">
      <c r="A193" s="5"/>
      <c r="B193" s="42"/>
      <c r="C193" s="42"/>
      <c r="D193" s="42"/>
      <c r="E193" s="42"/>
      <c r="F193" s="42"/>
      <c r="N193" s="5"/>
      <c r="T193" s="6"/>
      <c r="U193" s="5"/>
    </row>
    <row r="194" spans="1:21" ht="19.5" thickBot="1">
      <c r="A194" s="5"/>
      <c r="B194" s="279" t="s">
        <v>347</v>
      </c>
      <c r="C194" s="279"/>
      <c r="D194" s="279"/>
      <c r="E194" s="41"/>
      <c r="F194" s="42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3">
    <mergeCell ref="B176:D176"/>
    <mergeCell ref="B185:D185"/>
    <mergeCell ref="B188:D188"/>
    <mergeCell ref="B191:D191"/>
    <mergeCell ref="B194:D194"/>
    <mergeCell ref="B179:D179"/>
    <mergeCell ref="B182:D182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A8:X8"/>
    <mergeCell ref="A109:X109"/>
    <mergeCell ref="A95:C95"/>
    <mergeCell ref="A108:C108"/>
    <mergeCell ref="A4:X4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8" t="s">
        <v>565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7">
        <v>1</v>
      </c>
      <c r="B7" s="147">
        <v>2</v>
      </c>
      <c r="C7" s="74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  <c r="U7" s="147">
        <v>21</v>
      </c>
      <c r="V7" s="147">
        <v>22</v>
      </c>
      <c r="W7" s="147">
        <v>23</v>
      </c>
      <c r="X7" s="147">
        <v>24</v>
      </c>
    </row>
    <row r="8" spans="1:24" ht="17.25" customHeight="1">
      <c r="A8" s="272" t="s">
        <v>288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6" t="s">
        <v>310</v>
      </c>
      <c r="B95" s="276"/>
      <c r="C95" s="27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81" t="s">
        <v>36</v>
      </c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152"/>
      <c r="B103" s="153" t="s">
        <v>289</v>
      </c>
      <c r="C103" s="154" t="s">
        <v>45</v>
      </c>
      <c r="D103" s="155" t="s">
        <v>46</v>
      </c>
      <c r="E103" s="155" t="s">
        <v>47</v>
      </c>
      <c r="F103" s="156" t="s">
        <v>48</v>
      </c>
      <c r="G103" s="157" t="s">
        <v>307</v>
      </c>
      <c r="H103" s="155">
        <v>0.5</v>
      </c>
      <c r="I103" s="153">
        <v>750000000</v>
      </c>
      <c r="J103" s="158" t="s">
        <v>292</v>
      </c>
      <c r="K103" s="158" t="s">
        <v>135</v>
      </c>
      <c r="L103" s="159" t="s">
        <v>49</v>
      </c>
      <c r="M103" s="153"/>
      <c r="N103" s="160" t="s">
        <v>138</v>
      </c>
      <c r="O103" s="161" t="s">
        <v>505</v>
      </c>
      <c r="P103" s="153"/>
      <c r="Q103" s="153"/>
      <c r="R103" s="153"/>
      <c r="S103" s="162"/>
      <c r="T103" s="163"/>
      <c r="U103" s="162">
        <f t="shared" si="5"/>
        <v>0</v>
      </c>
      <c r="V103" s="153" t="s">
        <v>449</v>
      </c>
      <c r="W103" s="153">
        <v>2014</v>
      </c>
      <c r="X103" s="282" t="s">
        <v>566</v>
      </c>
    </row>
    <row r="104" spans="1:24" ht="90.75" customHeight="1">
      <c r="A104" s="152"/>
      <c r="B104" s="153" t="s">
        <v>289</v>
      </c>
      <c r="C104" s="154" t="s">
        <v>45</v>
      </c>
      <c r="D104" s="155" t="s">
        <v>46</v>
      </c>
      <c r="E104" s="155" t="s">
        <v>47</v>
      </c>
      <c r="F104" s="156" t="s">
        <v>50</v>
      </c>
      <c r="G104" s="157" t="s">
        <v>307</v>
      </c>
      <c r="H104" s="155">
        <v>0.5</v>
      </c>
      <c r="I104" s="153">
        <v>750000000</v>
      </c>
      <c r="J104" s="158" t="s">
        <v>292</v>
      </c>
      <c r="K104" s="158" t="s">
        <v>135</v>
      </c>
      <c r="L104" s="159" t="s">
        <v>49</v>
      </c>
      <c r="M104" s="153"/>
      <c r="N104" s="160" t="s">
        <v>138</v>
      </c>
      <c r="O104" s="161" t="s">
        <v>505</v>
      </c>
      <c r="P104" s="153"/>
      <c r="Q104" s="153"/>
      <c r="R104" s="153"/>
      <c r="S104" s="162"/>
      <c r="T104" s="164"/>
      <c r="U104" s="162">
        <f t="shared" si="5"/>
        <v>0</v>
      </c>
      <c r="V104" s="153" t="s">
        <v>449</v>
      </c>
      <c r="W104" s="153">
        <v>2014</v>
      </c>
      <c r="X104" s="283"/>
    </row>
    <row r="105" spans="1:24" ht="101.25" customHeight="1">
      <c r="A105" s="152"/>
      <c r="B105" s="153" t="s">
        <v>289</v>
      </c>
      <c r="C105" s="154" t="s">
        <v>45</v>
      </c>
      <c r="D105" s="155" t="s">
        <v>46</v>
      </c>
      <c r="E105" s="155" t="s">
        <v>47</v>
      </c>
      <c r="F105" s="156" t="s">
        <v>51</v>
      </c>
      <c r="G105" s="157" t="s">
        <v>307</v>
      </c>
      <c r="H105" s="155">
        <v>0.5</v>
      </c>
      <c r="I105" s="153">
        <v>750000000</v>
      </c>
      <c r="J105" s="158" t="s">
        <v>292</v>
      </c>
      <c r="K105" s="158" t="s">
        <v>135</v>
      </c>
      <c r="L105" s="159" t="s">
        <v>52</v>
      </c>
      <c r="M105" s="153"/>
      <c r="N105" s="160" t="s">
        <v>138</v>
      </c>
      <c r="O105" s="161" t="s">
        <v>505</v>
      </c>
      <c r="P105" s="153"/>
      <c r="Q105" s="153"/>
      <c r="R105" s="153"/>
      <c r="S105" s="162"/>
      <c r="T105" s="162"/>
      <c r="U105" s="162">
        <f t="shared" si="5"/>
        <v>0</v>
      </c>
      <c r="V105" s="153" t="s">
        <v>449</v>
      </c>
      <c r="W105" s="153">
        <v>2014</v>
      </c>
      <c r="X105" s="283"/>
    </row>
    <row r="106" spans="1:24" ht="102.75" customHeight="1">
      <c r="A106" s="152"/>
      <c r="B106" s="153" t="s">
        <v>289</v>
      </c>
      <c r="C106" s="154" t="s">
        <v>45</v>
      </c>
      <c r="D106" s="155" t="s">
        <v>46</v>
      </c>
      <c r="E106" s="155" t="s">
        <v>47</v>
      </c>
      <c r="F106" s="156" t="s">
        <v>53</v>
      </c>
      <c r="G106" s="157" t="s">
        <v>307</v>
      </c>
      <c r="H106" s="155">
        <v>0.5</v>
      </c>
      <c r="I106" s="153">
        <v>750000000</v>
      </c>
      <c r="J106" s="158" t="s">
        <v>292</v>
      </c>
      <c r="K106" s="158" t="s">
        <v>135</v>
      </c>
      <c r="L106" s="159" t="s">
        <v>54</v>
      </c>
      <c r="M106" s="153"/>
      <c r="N106" s="160" t="s">
        <v>138</v>
      </c>
      <c r="O106" s="161" t="s">
        <v>505</v>
      </c>
      <c r="P106" s="153"/>
      <c r="Q106" s="153"/>
      <c r="R106" s="153"/>
      <c r="S106" s="162"/>
      <c r="T106" s="162"/>
      <c r="U106" s="162">
        <f t="shared" si="5"/>
        <v>0</v>
      </c>
      <c r="V106" s="153" t="s">
        <v>449</v>
      </c>
      <c r="W106" s="153">
        <v>2014</v>
      </c>
      <c r="X106" s="283"/>
    </row>
    <row r="107" spans="1:24" ht="111" customHeight="1">
      <c r="A107" s="152"/>
      <c r="B107" s="153" t="s">
        <v>289</v>
      </c>
      <c r="C107" s="154" t="s">
        <v>45</v>
      </c>
      <c r="D107" s="155" t="s">
        <v>46</v>
      </c>
      <c r="E107" s="155" t="s">
        <v>47</v>
      </c>
      <c r="F107" s="156" t="s">
        <v>55</v>
      </c>
      <c r="G107" s="157" t="s">
        <v>307</v>
      </c>
      <c r="H107" s="155">
        <v>0.5</v>
      </c>
      <c r="I107" s="153">
        <v>750000000</v>
      </c>
      <c r="J107" s="158" t="s">
        <v>292</v>
      </c>
      <c r="K107" s="158" t="s">
        <v>135</v>
      </c>
      <c r="L107" s="159" t="s">
        <v>56</v>
      </c>
      <c r="M107" s="153"/>
      <c r="N107" s="160" t="s">
        <v>138</v>
      </c>
      <c r="O107" s="161" t="s">
        <v>505</v>
      </c>
      <c r="P107" s="153"/>
      <c r="Q107" s="153"/>
      <c r="R107" s="153"/>
      <c r="S107" s="162"/>
      <c r="T107" s="162"/>
      <c r="U107" s="162">
        <f t="shared" si="5"/>
        <v>0</v>
      </c>
      <c r="V107" s="153" t="s">
        <v>449</v>
      </c>
      <c r="W107" s="153">
        <v>2014</v>
      </c>
      <c r="X107" s="284"/>
    </row>
    <row r="108" spans="1:24">
      <c r="A108" s="277" t="s">
        <v>336</v>
      </c>
      <c r="B108" s="277"/>
      <c r="C108" s="277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150180068.22999996</v>
      </c>
      <c r="U108" s="72">
        <f>SUM(U97:U107)</f>
        <v>168201676.41760001</v>
      </c>
      <c r="V108" s="71"/>
      <c r="W108" s="71"/>
      <c r="X108" s="71"/>
    </row>
    <row r="109" spans="1:24" s="16" customFormat="1">
      <c r="A109" s="274" t="s">
        <v>37</v>
      </c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5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6"/>
    </row>
    <row r="138" spans="1:57" s="25" customFormat="1" ht="106.5" customHeight="1">
      <c r="A138" s="153" t="s">
        <v>124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/>
      <c r="U140" s="162">
        <f>T140*1.12</f>
        <v>0</v>
      </c>
      <c r="V140" s="153" t="s">
        <v>42</v>
      </c>
      <c r="W140" s="153" t="s">
        <v>427</v>
      </c>
      <c r="X140" s="285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/>
      <c r="U141" s="162">
        <f>T141*1.12</f>
        <v>0</v>
      </c>
      <c r="V141" s="153" t="s">
        <v>42</v>
      </c>
      <c r="W141" s="153" t="s">
        <v>427</v>
      </c>
      <c r="X141" s="286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80" t="s">
        <v>335</v>
      </c>
      <c r="B144" s="280"/>
      <c r="C144" s="280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2004574530.3460264</v>
      </c>
      <c r="U144" s="72">
        <f>SUM(U110:U143)</f>
        <v>2207873473.9840002</v>
      </c>
      <c r="V144" s="71"/>
      <c r="W144" s="71"/>
      <c r="X144" s="71"/>
    </row>
    <row r="145" spans="1:24" ht="16.5" customHeight="1">
      <c r="A145" s="280" t="s">
        <v>337</v>
      </c>
      <c r="B145" s="280"/>
      <c r="C145" s="280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4093543182.6050267</v>
      </c>
      <c r="U145" s="72">
        <f>U108+U144+U95</f>
        <v>4547518364.5208006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9" t="s">
        <v>152</v>
      </c>
      <c r="C152" s="279"/>
      <c r="D152" s="279"/>
      <c r="E152" s="41"/>
      <c r="F152" s="146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6"/>
      <c r="C153" s="146"/>
      <c r="D153" s="146"/>
      <c r="E153" s="43"/>
      <c r="F153" s="146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9" t="s">
        <v>154</v>
      </c>
      <c r="C155" s="279"/>
      <c r="D155" s="279"/>
      <c r="E155" s="41"/>
      <c r="F155" s="146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6"/>
      <c r="C156" s="146"/>
      <c r="D156" s="146"/>
      <c r="E156" s="43"/>
      <c r="F156" s="146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6"/>
      <c r="E157" s="146"/>
      <c r="F157" s="146"/>
      <c r="G157" s="7"/>
      <c r="O157" s="13"/>
      <c r="S157" s="7"/>
      <c r="T157" s="7"/>
      <c r="U157" s="7"/>
    </row>
    <row r="158" spans="1:24" s="1" customFormat="1" ht="19.5" thickBot="1">
      <c r="A158" s="13"/>
      <c r="B158" s="279" t="s">
        <v>156</v>
      </c>
      <c r="C158" s="279"/>
      <c r="D158" s="279"/>
      <c r="E158" s="41"/>
      <c r="F158" s="146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6"/>
      <c r="C159" s="146"/>
      <c r="D159" s="146"/>
      <c r="E159" s="43"/>
      <c r="F159" s="146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9" t="s">
        <v>158</v>
      </c>
      <c r="C161" s="279"/>
      <c r="D161" s="279"/>
      <c r="E161" s="41"/>
      <c r="F161" s="146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6"/>
      <c r="C162" s="146"/>
      <c r="D162" s="146"/>
      <c r="E162" s="43"/>
      <c r="F162" s="146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6"/>
      <c r="E163" s="146"/>
      <c r="F163" s="146"/>
      <c r="G163" s="7"/>
      <c r="O163" s="13"/>
      <c r="S163" s="7"/>
      <c r="T163" s="7"/>
      <c r="U163" s="7"/>
    </row>
    <row r="164" spans="1:21" s="1" customFormat="1" ht="19.5" thickBot="1">
      <c r="A164" s="13"/>
      <c r="B164" s="279" t="s">
        <v>165</v>
      </c>
      <c r="C164" s="279"/>
      <c r="D164" s="279"/>
      <c r="E164" s="41"/>
      <c r="F164" s="146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6"/>
      <c r="E165" s="146"/>
      <c r="F165" s="146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6"/>
      <c r="E166" s="146"/>
      <c r="F166" s="146"/>
      <c r="G166" s="7"/>
      <c r="O166" s="13"/>
      <c r="S166" s="7"/>
      <c r="T166" s="7"/>
      <c r="U166" s="7"/>
    </row>
    <row r="167" spans="1:21" s="1" customFormat="1" ht="19.5" thickBot="1">
      <c r="A167" s="13"/>
      <c r="B167" s="279" t="s">
        <v>349</v>
      </c>
      <c r="C167" s="279"/>
      <c r="D167" s="279"/>
      <c r="E167" s="41"/>
      <c r="F167" s="146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6"/>
      <c r="C168" s="146"/>
      <c r="D168" s="146"/>
      <c r="E168" s="146"/>
      <c r="F168" s="146"/>
      <c r="G168" s="7"/>
      <c r="O168" s="13"/>
      <c r="S168" s="7"/>
      <c r="T168" s="7"/>
      <c r="U168" s="7"/>
    </row>
    <row r="169" spans="1:21" s="1" customFormat="1" ht="18.75">
      <c r="A169" s="13"/>
      <c r="B169" s="146"/>
      <c r="C169" s="146"/>
      <c r="D169" s="146"/>
      <c r="E169" s="146"/>
      <c r="F169" s="146"/>
      <c r="G169" s="7"/>
      <c r="O169" s="13"/>
      <c r="S169" s="7"/>
      <c r="T169" s="7"/>
      <c r="U169" s="7"/>
    </row>
    <row r="170" spans="1:21" s="1" customFormat="1" ht="19.5" thickBot="1">
      <c r="A170" s="13"/>
      <c r="B170" s="279" t="s">
        <v>338</v>
      </c>
      <c r="C170" s="279"/>
      <c r="D170" s="279"/>
      <c r="E170" s="41"/>
      <c r="F170" s="146" t="s">
        <v>339</v>
      </c>
      <c r="G170" s="7"/>
      <c r="O170" s="13"/>
      <c r="S170" s="7"/>
      <c r="T170" s="7"/>
      <c r="U170" s="7"/>
    </row>
    <row r="171" spans="1:21" ht="18.75">
      <c r="B171" s="146"/>
      <c r="C171" s="146"/>
      <c r="D171" s="146"/>
      <c r="E171" s="146"/>
      <c r="F171" s="146"/>
      <c r="N171" s="5"/>
      <c r="T171" s="6"/>
    </row>
    <row r="172" spans="1:21" ht="18.75">
      <c r="B172" s="146"/>
      <c r="C172" s="146"/>
      <c r="D172" s="146"/>
      <c r="E172" s="146"/>
      <c r="F172" s="146"/>
      <c r="N172" s="5"/>
      <c r="T172" s="6"/>
    </row>
    <row r="173" spans="1:21" ht="19.5" thickBot="1">
      <c r="B173" s="279" t="s">
        <v>340</v>
      </c>
      <c r="C173" s="279"/>
      <c r="D173" s="279"/>
      <c r="E173" s="41"/>
      <c r="F173" s="146" t="s">
        <v>341</v>
      </c>
      <c r="N173" s="5"/>
      <c r="T173" s="6"/>
    </row>
    <row r="174" spans="1:21" ht="18.75">
      <c r="B174" s="146"/>
      <c r="C174" s="146"/>
      <c r="D174" s="146"/>
      <c r="E174" s="146"/>
      <c r="F174" s="146"/>
      <c r="N174" s="5"/>
      <c r="T174" s="6"/>
    </row>
    <row r="175" spans="1:21" ht="18.75">
      <c r="B175" s="146"/>
      <c r="C175" s="146"/>
      <c r="D175" s="146"/>
      <c r="E175" s="146"/>
      <c r="F175" s="146"/>
      <c r="N175" s="5"/>
      <c r="T175" s="6"/>
    </row>
    <row r="176" spans="1:21" ht="19.5" thickBot="1">
      <c r="B176" s="279" t="s">
        <v>340</v>
      </c>
      <c r="C176" s="279"/>
      <c r="D176" s="279"/>
      <c r="E176" s="41"/>
      <c r="F176" s="146" t="s">
        <v>160</v>
      </c>
      <c r="N176" s="5"/>
      <c r="T176" s="6"/>
    </row>
    <row r="177" spans="1:21" ht="18.75">
      <c r="B177" s="146"/>
      <c r="C177" s="146"/>
      <c r="D177" s="146"/>
      <c r="E177" s="146"/>
      <c r="F177" s="146"/>
      <c r="N177" s="5"/>
      <c r="T177" s="6"/>
    </row>
    <row r="178" spans="1:21" ht="18.75">
      <c r="B178" s="146"/>
      <c r="C178" s="146"/>
      <c r="D178" s="146"/>
      <c r="E178" s="146"/>
      <c r="F178" s="146"/>
      <c r="N178" s="5"/>
      <c r="T178" s="6"/>
    </row>
    <row r="179" spans="1:21" ht="19.5" thickBot="1">
      <c r="B179" s="279" t="s">
        <v>342</v>
      </c>
      <c r="C179" s="279"/>
      <c r="D179" s="279"/>
      <c r="E179" s="41"/>
      <c r="F179" s="146" t="s">
        <v>343</v>
      </c>
      <c r="N179" s="5"/>
      <c r="T179" s="6"/>
    </row>
    <row r="180" spans="1:21" ht="18.75">
      <c r="A180" s="5"/>
      <c r="B180" s="146"/>
      <c r="C180" s="146"/>
      <c r="D180" s="146"/>
      <c r="E180" s="146"/>
      <c r="F180" s="146"/>
      <c r="N180" s="5"/>
      <c r="T180" s="6"/>
      <c r="U180" s="5"/>
    </row>
    <row r="181" spans="1:21" ht="18.75">
      <c r="A181" s="5"/>
      <c r="B181" s="146"/>
      <c r="C181" s="146"/>
      <c r="D181" s="146"/>
      <c r="E181" s="146"/>
      <c r="F181" s="146"/>
      <c r="N181" s="5"/>
      <c r="T181" s="6"/>
      <c r="U181" s="5"/>
    </row>
    <row r="182" spans="1:21" ht="19.5" thickBot="1">
      <c r="A182" s="5"/>
      <c r="B182" s="279" t="s">
        <v>344</v>
      </c>
      <c r="C182" s="279"/>
      <c r="D182" s="279"/>
      <c r="E182" s="41"/>
      <c r="F182" s="146" t="s">
        <v>161</v>
      </c>
      <c r="N182" s="5"/>
      <c r="T182" s="6"/>
      <c r="U182" s="5"/>
    </row>
    <row r="183" spans="1:21" ht="18.75">
      <c r="A183" s="5"/>
      <c r="B183" s="146"/>
      <c r="C183" s="146"/>
      <c r="D183" s="146"/>
      <c r="E183" s="146"/>
      <c r="F183" s="146"/>
      <c r="N183" s="5"/>
      <c r="T183" s="6"/>
      <c r="U183" s="5"/>
    </row>
    <row r="184" spans="1:21" ht="18.75">
      <c r="A184" s="5"/>
      <c r="B184" s="146"/>
      <c r="C184" s="146"/>
      <c r="D184" s="146"/>
      <c r="E184" s="146"/>
      <c r="F184" s="146"/>
      <c r="N184" s="5"/>
      <c r="T184" s="6"/>
      <c r="U184" s="5"/>
    </row>
    <row r="185" spans="1:21" ht="19.5" thickBot="1">
      <c r="A185" s="5"/>
      <c r="B185" s="279" t="s">
        <v>344</v>
      </c>
      <c r="C185" s="279"/>
      <c r="D185" s="279"/>
      <c r="E185" s="41"/>
      <c r="F185" s="146" t="s">
        <v>345</v>
      </c>
      <c r="N185" s="5"/>
      <c r="T185" s="6"/>
      <c r="U185" s="5"/>
    </row>
    <row r="186" spans="1:21" ht="18.75">
      <c r="A186" s="5"/>
      <c r="B186" s="146"/>
      <c r="C186" s="146"/>
      <c r="D186" s="146"/>
      <c r="E186" s="146"/>
      <c r="F186" s="146"/>
      <c r="N186" s="5"/>
      <c r="T186" s="6"/>
      <c r="U186" s="5"/>
    </row>
    <row r="187" spans="1:21" ht="18.75">
      <c r="A187" s="5"/>
      <c r="B187" s="146"/>
      <c r="C187" s="146"/>
      <c r="D187" s="146"/>
      <c r="E187" s="146"/>
      <c r="F187" s="146"/>
      <c r="N187" s="5"/>
      <c r="T187" s="6"/>
      <c r="U187" s="5"/>
    </row>
    <row r="188" spans="1:21" ht="19.5" thickBot="1">
      <c r="A188" s="5"/>
      <c r="B188" s="279" t="s">
        <v>346</v>
      </c>
      <c r="C188" s="279"/>
      <c r="D188" s="279"/>
      <c r="E188" s="41"/>
      <c r="F188" s="146" t="s">
        <v>162</v>
      </c>
      <c r="N188" s="5"/>
      <c r="T188" s="6"/>
      <c r="U188" s="5"/>
    </row>
    <row r="189" spans="1:21" ht="18.75">
      <c r="A189" s="5"/>
      <c r="B189" s="146"/>
      <c r="C189" s="146"/>
      <c r="D189" s="146"/>
      <c r="E189" s="146"/>
      <c r="F189" s="146"/>
      <c r="N189" s="5"/>
      <c r="T189" s="6"/>
      <c r="U189" s="5"/>
    </row>
    <row r="190" spans="1:21" ht="18.75">
      <c r="A190" s="5"/>
      <c r="B190" s="146"/>
      <c r="C190" s="146"/>
      <c r="D190" s="146"/>
      <c r="E190" s="146"/>
      <c r="F190" s="146"/>
      <c r="N190" s="5"/>
      <c r="T190" s="6"/>
      <c r="U190" s="5"/>
    </row>
    <row r="191" spans="1:21" ht="19.5" thickBot="1">
      <c r="A191" s="5"/>
      <c r="B191" s="279" t="s">
        <v>347</v>
      </c>
      <c r="C191" s="279"/>
      <c r="D191" s="279"/>
      <c r="E191" s="41"/>
      <c r="F191" s="146" t="s">
        <v>348</v>
      </c>
      <c r="N191" s="5"/>
      <c r="T191" s="6"/>
      <c r="U191" s="5"/>
    </row>
    <row r="192" spans="1:21" ht="18.75">
      <c r="A192" s="5"/>
      <c r="B192" s="146"/>
      <c r="C192" s="146"/>
      <c r="D192" s="146"/>
      <c r="E192" s="146"/>
      <c r="F192" s="146"/>
      <c r="N192" s="5"/>
      <c r="T192" s="6"/>
      <c r="U192" s="5"/>
    </row>
    <row r="193" spans="1:21" ht="18.75">
      <c r="A193" s="5"/>
      <c r="B193" s="146"/>
      <c r="C193" s="146"/>
      <c r="D193" s="146"/>
      <c r="E193" s="146"/>
      <c r="F193" s="146"/>
      <c r="N193" s="5"/>
      <c r="T193" s="6"/>
      <c r="U193" s="5"/>
    </row>
    <row r="194" spans="1:21" ht="19.5" thickBot="1">
      <c r="A194" s="5"/>
      <c r="B194" s="279" t="s">
        <v>347</v>
      </c>
      <c r="C194" s="279"/>
      <c r="D194" s="279"/>
      <c r="E194" s="41"/>
      <c r="F194" s="146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6"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8" t="s">
        <v>565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72" t="s">
        <v>288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6" t="s">
        <v>310</v>
      </c>
      <c r="B95" s="276"/>
      <c r="C95" s="27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81" t="s">
        <v>36</v>
      </c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7" t="s">
        <v>336</v>
      </c>
      <c r="B108" s="277"/>
      <c r="C108" s="277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4" t="s">
        <v>37</v>
      </c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5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6"/>
    </row>
    <row r="138" spans="1:57" s="25" customFormat="1" ht="106.5" customHeight="1">
      <c r="A138" s="153" t="s">
        <v>435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5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6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80" t="s">
        <v>335</v>
      </c>
      <c r="B144" s="280"/>
      <c r="C144" s="280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80" t="s">
        <v>337</v>
      </c>
      <c r="B145" s="280"/>
      <c r="C145" s="280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9" t="s">
        <v>152</v>
      </c>
      <c r="C152" s="279"/>
      <c r="D152" s="279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9" t="s">
        <v>154</v>
      </c>
      <c r="C155" s="279"/>
      <c r="D155" s="279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79" t="s">
        <v>156</v>
      </c>
      <c r="C158" s="279"/>
      <c r="D158" s="279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9" t="s">
        <v>158</v>
      </c>
      <c r="C161" s="279"/>
      <c r="D161" s="279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79" t="s">
        <v>165</v>
      </c>
      <c r="C164" s="279"/>
      <c r="D164" s="279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79" t="s">
        <v>349</v>
      </c>
      <c r="C167" s="279"/>
      <c r="D167" s="279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79" t="s">
        <v>338</v>
      </c>
      <c r="C170" s="279"/>
      <c r="D170" s="279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79" t="s">
        <v>340</v>
      </c>
      <c r="C173" s="279"/>
      <c r="D173" s="279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79" t="s">
        <v>340</v>
      </c>
      <c r="C176" s="279"/>
      <c r="D176" s="279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79" t="s">
        <v>342</v>
      </c>
      <c r="C179" s="279"/>
      <c r="D179" s="279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79" t="s">
        <v>344</v>
      </c>
      <c r="C182" s="279"/>
      <c r="D182" s="279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79" t="s">
        <v>344</v>
      </c>
      <c r="C185" s="279"/>
      <c r="D185" s="279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79" t="s">
        <v>346</v>
      </c>
      <c r="C188" s="279"/>
      <c r="D188" s="279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79" t="s">
        <v>347</v>
      </c>
      <c r="C191" s="279"/>
      <c r="D191" s="279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79" t="s">
        <v>347</v>
      </c>
      <c r="C194" s="279"/>
      <c r="D194" s="279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5">
    <mergeCell ref="X136:X137"/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8" t="s">
        <v>565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72" t="s">
        <v>288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6" t="s">
        <v>310</v>
      </c>
      <c r="B95" s="276"/>
      <c r="C95" s="27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81" t="s">
        <v>36</v>
      </c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7" t="s">
        <v>336</v>
      </c>
      <c r="B108" s="277"/>
      <c r="C108" s="277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4" t="s">
        <v>37</v>
      </c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5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6"/>
    </row>
    <row r="142" spans="1:57" s="37" customFormat="1" ht="104.25" customHeight="1">
      <c r="A142" s="153" t="s">
        <v>125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142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80" t="s">
        <v>335</v>
      </c>
      <c r="B144" s="280"/>
      <c r="C144" s="280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80" t="s">
        <v>337</v>
      </c>
      <c r="B145" s="280"/>
      <c r="C145" s="280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79" t="s">
        <v>152</v>
      </c>
      <c r="C152" s="279"/>
      <c r="D152" s="279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79" t="s">
        <v>154</v>
      </c>
      <c r="C155" s="279"/>
      <c r="D155" s="279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79" t="s">
        <v>156</v>
      </c>
      <c r="C158" s="279"/>
      <c r="D158" s="279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79" t="s">
        <v>158</v>
      </c>
      <c r="C161" s="279"/>
      <c r="D161" s="279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79" t="s">
        <v>165</v>
      </c>
      <c r="C164" s="279"/>
      <c r="D164" s="279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79" t="s">
        <v>349</v>
      </c>
      <c r="C167" s="279"/>
      <c r="D167" s="279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79" t="s">
        <v>338</v>
      </c>
      <c r="C170" s="279"/>
      <c r="D170" s="279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79" t="s">
        <v>340</v>
      </c>
      <c r="C173" s="279"/>
      <c r="D173" s="279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79" t="s">
        <v>340</v>
      </c>
      <c r="C176" s="279"/>
      <c r="D176" s="279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79" t="s">
        <v>342</v>
      </c>
      <c r="C179" s="279"/>
      <c r="D179" s="279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79" t="s">
        <v>344</v>
      </c>
      <c r="C182" s="279"/>
      <c r="D182" s="279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79" t="s">
        <v>344</v>
      </c>
      <c r="C185" s="279"/>
      <c r="D185" s="279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79" t="s">
        <v>346</v>
      </c>
      <c r="C188" s="279"/>
      <c r="D188" s="279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79" t="s">
        <v>347</v>
      </c>
      <c r="C191" s="279"/>
      <c r="D191" s="279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79" t="s">
        <v>347</v>
      </c>
      <c r="C194" s="279"/>
      <c r="D194" s="279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4">
    <mergeCell ref="B182:D182"/>
    <mergeCell ref="B185:D185"/>
    <mergeCell ref="B188:D188"/>
    <mergeCell ref="B191:D191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20.25">
      <c r="A4" s="278" t="s">
        <v>565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51">
        <v>1</v>
      </c>
      <c r="B7" s="151">
        <v>2</v>
      </c>
      <c r="C7" s="74">
        <v>3</v>
      </c>
      <c r="D7" s="151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  <c r="T7" s="151">
        <v>20</v>
      </c>
      <c r="U7" s="151">
        <v>21</v>
      </c>
      <c r="V7" s="151">
        <v>22</v>
      </c>
      <c r="W7" s="151">
        <v>23</v>
      </c>
      <c r="X7" s="151">
        <v>24</v>
      </c>
    </row>
    <row r="8" spans="1:24" ht="17.25" customHeight="1">
      <c r="A8" s="272" t="s">
        <v>288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135</v>
      </c>
      <c r="L19" s="77" t="s">
        <v>253</v>
      </c>
      <c r="M19" s="104" t="s">
        <v>294</v>
      </c>
      <c r="N19" s="86" t="s">
        <v>138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135</v>
      </c>
      <c r="L20" s="77" t="s">
        <v>253</v>
      </c>
      <c r="M20" s="104" t="s">
        <v>294</v>
      </c>
      <c r="N20" s="86" t="s">
        <v>138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135</v>
      </c>
      <c r="L21" s="77" t="s">
        <v>253</v>
      </c>
      <c r="M21" s="104" t="s">
        <v>294</v>
      </c>
      <c r="N21" s="86" t="s">
        <v>138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135</v>
      </c>
      <c r="L43" s="77" t="s">
        <v>253</v>
      </c>
      <c r="M43" s="104" t="s">
        <v>294</v>
      </c>
      <c r="N43" s="86" t="s">
        <v>138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135</v>
      </c>
      <c r="L47" s="77" t="s">
        <v>253</v>
      </c>
      <c r="M47" s="104" t="s">
        <v>294</v>
      </c>
      <c r="N47" s="86" t="s">
        <v>138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135</v>
      </c>
      <c r="L48" s="77" t="s">
        <v>253</v>
      </c>
      <c r="M48" s="104" t="s">
        <v>294</v>
      </c>
      <c r="N48" s="86" t="s">
        <v>138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135</v>
      </c>
      <c r="L50" s="77" t="s">
        <v>253</v>
      </c>
      <c r="M50" s="104" t="s">
        <v>294</v>
      </c>
      <c r="N50" s="86" t="s">
        <v>138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135</v>
      </c>
      <c r="L51" s="77" t="s">
        <v>253</v>
      </c>
      <c r="M51" s="104" t="s">
        <v>294</v>
      </c>
      <c r="N51" s="86" t="s">
        <v>138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135</v>
      </c>
      <c r="L55" s="77" t="s">
        <v>253</v>
      </c>
      <c r="M55" s="104" t="s">
        <v>294</v>
      </c>
      <c r="N55" s="86" t="s">
        <v>138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135</v>
      </c>
      <c r="L58" s="77" t="s">
        <v>253</v>
      </c>
      <c r="M58" s="104" t="s">
        <v>294</v>
      </c>
      <c r="N58" s="86" t="s">
        <v>138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135</v>
      </c>
      <c r="L60" s="77" t="s">
        <v>253</v>
      </c>
      <c r="M60" s="104" t="s">
        <v>294</v>
      </c>
      <c r="N60" s="86" t="s">
        <v>138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135</v>
      </c>
      <c r="L62" s="77" t="s">
        <v>253</v>
      </c>
      <c r="M62" s="104" t="s">
        <v>294</v>
      </c>
      <c r="N62" s="86" t="s">
        <v>138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135</v>
      </c>
      <c r="L71" s="77" t="s">
        <v>253</v>
      </c>
      <c r="M71" s="104" t="s">
        <v>294</v>
      </c>
      <c r="N71" s="86" t="s">
        <v>138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135</v>
      </c>
      <c r="L72" s="77" t="s">
        <v>253</v>
      </c>
      <c r="M72" s="104" t="s">
        <v>294</v>
      </c>
      <c r="N72" s="86" t="s">
        <v>138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135</v>
      </c>
      <c r="L73" s="93" t="s">
        <v>253</v>
      </c>
      <c r="M73" s="104" t="s">
        <v>294</v>
      </c>
      <c r="N73" s="86" t="s">
        <v>138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135</v>
      </c>
      <c r="L75" s="77" t="s">
        <v>253</v>
      </c>
      <c r="M75" s="104" t="s">
        <v>294</v>
      </c>
      <c r="N75" s="86" t="s">
        <v>138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135</v>
      </c>
      <c r="L92" s="77" t="s">
        <v>103</v>
      </c>
      <c r="M92" s="104" t="s">
        <v>294</v>
      </c>
      <c r="N92" s="86" t="s">
        <v>138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135</v>
      </c>
      <c r="L93" s="77" t="s">
        <v>103</v>
      </c>
      <c r="M93" s="104" t="s">
        <v>294</v>
      </c>
      <c r="N93" s="86" t="s">
        <v>138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6" t="s">
        <v>310</v>
      </c>
      <c r="B95" s="276"/>
      <c r="C95" s="27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81" t="s">
        <v>36</v>
      </c>
      <c r="B96" s="281"/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503</v>
      </c>
      <c r="L102" s="77" t="s">
        <v>259</v>
      </c>
      <c r="M102" s="104"/>
      <c r="N102" s="86" t="s">
        <v>504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7" t="s">
        <v>336</v>
      </c>
      <c r="B108" s="277"/>
      <c r="C108" s="277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4" t="s">
        <v>37</v>
      </c>
      <c r="B109" s="275"/>
      <c r="C109" s="275"/>
      <c r="D109" s="275"/>
      <c r="E109" s="275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12.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32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36.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25.25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36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26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32.7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3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99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101.25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110.2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41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32.7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25.2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59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37.2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104" t="s">
        <v>125</v>
      </c>
      <c r="B140" s="104" t="s">
        <v>289</v>
      </c>
      <c r="C140" s="85" t="s">
        <v>143</v>
      </c>
      <c r="D140" s="85" t="s">
        <v>144</v>
      </c>
      <c r="E140" s="85" t="s">
        <v>144</v>
      </c>
      <c r="F140" s="85" t="s">
        <v>145</v>
      </c>
      <c r="G140" s="76" t="s">
        <v>291</v>
      </c>
      <c r="H140" s="81">
        <v>1</v>
      </c>
      <c r="I140" s="104">
        <v>750000000</v>
      </c>
      <c r="J140" s="82" t="s">
        <v>292</v>
      </c>
      <c r="K140" s="82" t="s">
        <v>150</v>
      </c>
      <c r="L140" s="77" t="s">
        <v>301</v>
      </c>
      <c r="M140" s="104"/>
      <c r="N140" s="86" t="s">
        <v>151</v>
      </c>
      <c r="O140" s="86" t="s">
        <v>146</v>
      </c>
      <c r="P140" s="104"/>
      <c r="Q140" s="77"/>
      <c r="R140" s="83"/>
      <c r="S140" s="83"/>
      <c r="T140" s="83">
        <f>U140/1.12</f>
        <v>53571.428571428565</v>
      </c>
      <c r="U140" s="83">
        <v>60000</v>
      </c>
      <c r="V140" s="104"/>
      <c r="W140" s="104">
        <v>2014</v>
      </c>
      <c r="X140" s="104"/>
    </row>
    <row r="141" spans="1:57" s="37" customFormat="1" ht="118.5" customHeight="1">
      <c r="A141" s="104" t="s">
        <v>142</v>
      </c>
      <c r="B141" s="104" t="s">
        <v>289</v>
      </c>
      <c r="C141" s="85" t="s">
        <v>321</v>
      </c>
      <c r="D141" s="104" t="s">
        <v>23</v>
      </c>
      <c r="E141" s="104" t="s">
        <v>23</v>
      </c>
      <c r="F141" s="104" t="s">
        <v>148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135</v>
      </c>
      <c r="L141" s="77" t="s">
        <v>44</v>
      </c>
      <c r="M141" s="104"/>
      <c r="N141" s="86" t="s">
        <v>513</v>
      </c>
      <c r="O141" s="75" t="s">
        <v>505</v>
      </c>
      <c r="P141" s="104"/>
      <c r="Q141" s="104"/>
      <c r="R141" s="104"/>
      <c r="S141" s="83"/>
      <c r="T141" s="83">
        <v>2666000</v>
      </c>
      <c r="U141" s="83">
        <v>2985920.0000000005</v>
      </c>
      <c r="V141" s="104"/>
      <c r="W141" s="104">
        <v>2014</v>
      </c>
      <c r="X141" s="104"/>
    </row>
    <row r="142" spans="1:57" s="14" customFormat="1">
      <c r="A142" s="280" t="s">
        <v>335</v>
      </c>
      <c r="B142" s="280"/>
      <c r="C142" s="280"/>
      <c r="D142" s="70"/>
      <c r="E142" s="71"/>
      <c r="F142" s="71"/>
      <c r="G142" s="71"/>
      <c r="H142" s="105"/>
      <c r="I142" s="71"/>
      <c r="J142" s="71"/>
      <c r="K142" s="71"/>
      <c r="L142" s="71"/>
      <c r="M142" s="71"/>
      <c r="N142" s="71"/>
      <c r="O142" s="71"/>
      <c r="P142" s="71"/>
      <c r="Q142" s="104"/>
      <c r="R142" s="104"/>
      <c r="S142" s="71"/>
      <c r="T142" s="72">
        <f>SUM(T110:T141)</f>
        <v>2004574530.3460264</v>
      </c>
      <c r="U142" s="72">
        <f>SUM(U110:U141)</f>
        <v>2207873473.9840002</v>
      </c>
      <c r="V142" s="71"/>
      <c r="W142" s="71"/>
      <c r="X142" s="71"/>
    </row>
    <row r="143" spans="1:57" ht="16.5" customHeight="1">
      <c r="A143" s="280" t="s">
        <v>337</v>
      </c>
      <c r="B143" s="280"/>
      <c r="C143" s="280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2">
        <f>T108+T142+T95+0.004</f>
        <v>4938005682.6050262</v>
      </c>
      <c r="U143" s="72">
        <f>U108+U142+U95</f>
        <v>5493316364.5208006</v>
      </c>
      <c r="V143" s="71"/>
      <c r="W143" s="71"/>
      <c r="X143" s="71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</row>
    <row r="145" spans="1:21">
      <c r="B145" s="50" t="s">
        <v>167</v>
      </c>
      <c r="C145" s="50"/>
      <c r="D145" s="51"/>
      <c r="F145" s="12"/>
      <c r="N145" s="5"/>
      <c r="T145" s="6"/>
    </row>
    <row r="146" spans="1:21" s="1" customFormat="1">
      <c r="A146" s="13"/>
      <c r="B146" s="50" t="s">
        <v>168</v>
      </c>
      <c r="C146" s="50"/>
      <c r="D146" s="52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3" t="s">
        <v>169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79" t="s">
        <v>152</v>
      </c>
      <c r="C150" s="279"/>
      <c r="D150" s="279"/>
      <c r="E150" s="41"/>
      <c r="F150" s="150" t="s">
        <v>153</v>
      </c>
      <c r="G150" s="7"/>
      <c r="O150" s="13"/>
      <c r="S150" s="7"/>
      <c r="T150" s="7"/>
      <c r="U150" s="7"/>
    </row>
    <row r="151" spans="1:21" s="1" customFormat="1" ht="18.75">
      <c r="A151" s="13"/>
      <c r="B151" s="150"/>
      <c r="C151" s="150"/>
      <c r="D151" s="150"/>
      <c r="E151" s="43"/>
      <c r="F151" s="150"/>
      <c r="G151" s="7"/>
      <c r="O151" s="13"/>
      <c r="S151" s="7"/>
      <c r="T151" s="7"/>
      <c r="U151" s="7"/>
    </row>
    <row r="152" spans="1:21" s="1" customFormat="1" ht="18.75">
      <c r="A152" s="13"/>
      <c r="B152" s="44"/>
      <c r="C152" s="45"/>
      <c r="D152" s="46"/>
      <c r="E152" s="46"/>
      <c r="F152" s="46"/>
      <c r="G152" s="7"/>
      <c r="O152" s="13"/>
      <c r="S152" s="7"/>
      <c r="T152" s="7"/>
      <c r="U152" s="7"/>
    </row>
    <row r="153" spans="1:21" s="1" customFormat="1" ht="19.5" thickBot="1">
      <c r="A153" s="13"/>
      <c r="B153" s="279" t="s">
        <v>154</v>
      </c>
      <c r="C153" s="279"/>
      <c r="D153" s="279"/>
      <c r="E153" s="41"/>
      <c r="F153" s="150" t="s">
        <v>155</v>
      </c>
      <c r="G153" s="7"/>
      <c r="O153" s="13"/>
      <c r="S153" s="7"/>
      <c r="T153" s="7"/>
      <c r="U153" s="7"/>
    </row>
    <row r="154" spans="1:21" s="1" customFormat="1" ht="18.75">
      <c r="A154" s="13"/>
      <c r="B154" s="150"/>
      <c r="C154" s="150"/>
      <c r="D154" s="150"/>
      <c r="E154" s="43"/>
      <c r="F154" s="150"/>
      <c r="G154" s="7"/>
      <c r="O154" s="13"/>
      <c r="S154" s="7"/>
      <c r="T154" s="7"/>
      <c r="U154" s="7"/>
    </row>
    <row r="155" spans="1:21" s="1" customFormat="1" ht="18.75">
      <c r="A155" s="13"/>
      <c r="B155" s="47"/>
      <c r="C155" s="47"/>
      <c r="D155" s="150"/>
      <c r="E155" s="150"/>
      <c r="F155" s="150"/>
      <c r="G155" s="7"/>
      <c r="O155" s="13"/>
      <c r="S155" s="7"/>
      <c r="T155" s="7"/>
      <c r="U155" s="7"/>
    </row>
    <row r="156" spans="1:21" s="1" customFormat="1" ht="19.5" thickBot="1">
      <c r="A156" s="13"/>
      <c r="B156" s="279" t="s">
        <v>156</v>
      </c>
      <c r="C156" s="279"/>
      <c r="D156" s="279"/>
      <c r="E156" s="41"/>
      <c r="F156" s="150" t="s">
        <v>157</v>
      </c>
      <c r="G156" s="7"/>
      <c r="O156" s="13"/>
      <c r="S156" s="7"/>
      <c r="T156" s="7"/>
      <c r="U156" s="7"/>
    </row>
    <row r="157" spans="1:21" s="1" customFormat="1" ht="18.75">
      <c r="A157" s="13"/>
      <c r="B157" s="150"/>
      <c r="C157" s="150"/>
      <c r="D157" s="150"/>
      <c r="E157" s="43"/>
      <c r="F157" s="150"/>
      <c r="G157" s="7"/>
      <c r="O157" s="13"/>
      <c r="S157" s="7"/>
      <c r="T157" s="7"/>
      <c r="U157" s="7"/>
    </row>
    <row r="158" spans="1:21" s="1" customFormat="1" ht="18.75">
      <c r="A158" s="13"/>
      <c r="B158" s="44"/>
      <c r="C158" s="45"/>
      <c r="D158" s="46"/>
      <c r="E158" s="46"/>
      <c r="F158" s="46"/>
      <c r="G158" s="7"/>
      <c r="O158" s="13"/>
      <c r="S158" s="7"/>
      <c r="T158" s="7"/>
      <c r="U158" s="7"/>
    </row>
    <row r="159" spans="1:21" s="1" customFormat="1" ht="19.5" thickBot="1">
      <c r="A159" s="13"/>
      <c r="B159" s="279" t="s">
        <v>158</v>
      </c>
      <c r="C159" s="279"/>
      <c r="D159" s="279"/>
      <c r="E159" s="41"/>
      <c r="F159" s="150" t="s">
        <v>159</v>
      </c>
      <c r="G159" s="7"/>
      <c r="O159" s="13"/>
      <c r="S159" s="7"/>
      <c r="T159" s="7"/>
      <c r="U159" s="7"/>
    </row>
    <row r="160" spans="1:21" s="1" customFormat="1" ht="18.75">
      <c r="A160" s="13"/>
      <c r="B160" s="150"/>
      <c r="C160" s="150"/>
      <c r="D160" s="150"/>
      <c r="E160" s="43"/>
      <c r="F160" s="150"/>
      <c r="G160" s="7"/>
      <c r="O160" s="13"/>
      <c r="S160" s="7"/>
      <c r="T160" s="7"/>
      <c r="U160" s="7"/>
    </row>
    <row r="161" spans="1:21" s="1" customFormat="1" ht="18.75">
      <c r="A161" s="13"/>
      <c r="B161" s="47"/>
      <c r="C161" s="47"/>
      <c r="D161" s="150"/>
      <c r="E161" s="150"/>
      <c r="F161" s="150"/>
      <c r="G161" s="7"/>
      <c r="O161" s="13"/>
      <c r="S161" s="7"/>
      <c r="T161" s="7"/>
      <c r="U161" s="7"/>
    </row>
    <row r="162" spans="1:21" s="1" customFormat="1" ht="19.5" thickBot="1">
      <c r="A162" s="13"/>
      <c r="B162" s="279" t="s">
        <v>165</v>
      </c>
      <c r="C162" s="279"/>
      <c r="D162" s="279"/>
      <c r="E162" s="41"/>
      <c r="F162" s="150" t="s">
        <v>163</v>
      </c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50"/>
      <c r="E163" s="150"/>
      <c r="F163" s="150"/>
      <c r="G163" s="7"/>
      <c r="O163" s="13"/>
      <c r="S163" s="7"/>
      <c r="T163" s="7"/>
      <c r="U163" s="7"/>
    </row>
    <row r="164" spans="1:21" s="1" customFormat="1" ht="18.75">
      <c r="A164" s="13"/>
      <c r="B164" s="47"/>
      <c r="C164" s="47"/>
      <c r="D164" s="150"/>
      <c r="E164" s="150"/>
      <c r="F164" s="150"/>
      <c r="G164" s="7"/>
      <c r="O164" s="13"/>
      <c r="S164" s="7"/>
      <c r="T164" s="7"/>
      <c r="U164" s="7"/>
    </row>
    <row r="165" spans="1:21" s="1" customFormat="1" ht="19.5" thickBot="1">
      <c r="A165" s="13"/>
      <c r="B165" s="279" t="s">
        <v>349</v>
      </c>
      <c r="C165" s="279"/>
      <c r="D165" s="279"/>
      <c r="E165" s="41"/>
      <c r="F165" s="150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50"/>
      <c r="E166" s="150"/>
      <c r="F166" s="150"/>
      <c r="G166" s="7"/>
      <c r="O166" s="13"/>
      <c r="S166" s="7"/>
      <c r="T166" s="7"/>
      <c r="U166" s="7"/>
    </row>
    <row r="167" spans="1:21" s="1" customFormat="1" ht="18.75">
      <c r="A167" s="13"/>
      <c r="B167" s="47"/>
      <c r="C167" s="47"/>
      <c r="D167" s="150"/>
      <c r="E167" s="150"/>
      <c r="F167" s="150"/>
      <c r="G167" s="7"/>
      <c r="O167" s="13"/>
      <c r="S167" s="7"/>
      <c r="T167" s="7"/>
      <c r="U167" s="7"/>
    </row>
    <row r="168" spans="1:21" s="1" customFormat="1" ht="19.5" thickBot="1">
      <c r="A168" s="13"/>
      <c r="B168" s="279" t="s">
        <v>349</v>
      </c>
      <c r="C168" s="279"/>
      <c r="D168" s="279"/>
      <c r="E168" s="41"/>
      <c r="F168" s="150" t="s">
        <v>186</v>
      </c>
      <c r="G168" s="279"/>
      <c r="H168" s="279"/>
      <c r="I168" s="279"/>
      <c r="O168" s="13"/>
      <c r="S168" s="7"/>
      <c r="T168" s="7"/>
      <c r="U168" s="7"/>
    </row>
    <row r="169" spans="1:21" s="1" customFormat="1" ht="18.75">
      <c r="A169" s="13"/>
      <c r="B169" s="150"/>
      <c r="C169" s="150"/>
      <c r="D169" s="150"/>
      <c r="E169" s="150"/>
      <c r="F169" s="150"/>
      <c r="G169" s="7"/>
      <c r="O169" s="13"/>
      <c r="S169" s="7"/>
      <c r="T169" s="7"/>
      <c r="U169" s="7"/>
    </row>
    <row r="170" spans="1:21" s="1" customFormat="1" ht="18.75">
      <c r="A170" s="13"/>
      <c r="B170" s="150"/>
      <c r="C170" s="150"/>
      <c r="D170" s="150"/>
      <c r="E170" s="150"/>
      <c r="F170" s="150"/>
      <c r="G170" s="7"/>
      <c r="O170" s="13"/>
      <c r="S170" s="7"/>
      <c r="T170" s="7"/>
      <c r="U170" s="7"/>
    </row>
    <row r="171" spans="1:21" s="1" customFormat="1" ht="19.5" thickBot="1">
      <c r="A171" s="13"/>
      <c r="B171" s="279" t="s">
        <v>338</v>
      </c>
      <c r="C171" s="279"/>
      <c r="D171" s="279"/>
      <c r="E171" s="41"/>
      <c r="F171" s="150" t="s">
        <v>339</v>
      </c>
      <c r="G171" s="7"/>
      <c r="O171" s="13"/>
      <c r="S171" s="7"/>
      <c r="T171" s="7"/>
      <c r="U171" s="7"/>
    </row>
    <row r="172" spans="1:21" ht="18.75">
      <c r="B172" s="150"/>
      <c r="C172" s="150"/>
      <c r="D172" s="150"/>
      <c r="E172" s="150"/>
      <c r="F172" s="150"/>
      <c r="N172" s="5"/>
      <c r="T172" s="6"/>
    </row>
    <row r="173" spans="1:21" ht="18.75">
      <c r="B173" s="150"/>
      <c r="C173" s="150"/>
      <c r="D173" s="150"/>
      <c r="E173" s="150"/>
      <c r="F173" s="150"/>
      <c r="N173" s="5"/>
      <c r="T173" s="6"/>
    </row>
    <row r="174" spans="1:21" ht="19.5" thickBot="1">
      <c r="B174" s="279" t="s">
        <v>340</v>
      </c>
      <c r="C174" s="279"/>
      <c r="D174" s="279"/>
      <c r="E174" s="41"/>
      <c r="F174" s="150" t="s">
        <v>341</v>
      </c>
      <c r="N174" s="5"/>
      <c r="T174" s="6"/>
    </row>
    <row r="175" spans="1:21" ht="18.75">
      <c r="B175" s="150"/>
      <c r="C175" s="150"/>
      <c r="D175" s="150"/>
      <c r="E175" s="150"/>
      <c r="F175" s="150"/>
      <c r="N175" s="5"/>
      <c r="T175" s="6"/>
    </row>
    <row r="176" spans="1:21" ht="18.75">
      <c r="B176" s="150"/>
      <c r="C176" s="150"/>
      <c r="D176" s="150"/>
      <c r="E176" s="150"/>
      <c r="F176" s="150"/>
      <c r="N176" s="5"/>
      <c r="T176" s="6"/>
    </row>
    <row r="177" spans="1:21" ht="19.5" thickBot="1">
      <c r="B177" s="279" t="s">
        <v>340</v>
      </c>
      <c r="C177" s="279"/>
      <c r="D177" s="279"/>
      <c r="E177" s="41"/>
      <c r="F177" s="150" t="s">
        <v>160</v>
      </c>
      <c r="N177" s="5"/>
      <c r="T177" s="6"/>
    </row>
    <row r="178" spans="1:21" ht="18.75">
      <c r="B178" s="150"/>
      <c r="C178" s="150"/>
      <c r="D178" s="150"/>
      <c r="E178" s="150"/>
      <c r="F178" s="150"/>
      <c r="N178" s="5"/>
      <c r="T178" s="6"/>
    </row>
    <row r="179" spans="1:21" ht="18.75">
      <c r="B179" s="150"/>
      <c r="C179" s="150"/>
      <c r="D179" s="150"/>
      <c r="E179" s="150"/>
      <c r="F179" s="150"/>
      <c r="N179" s="5"/>
      <c r="T179" s="6"/>
    </row>
    <row r="180" spans="1:21" ht="19.5" thickBot="1">
      <c r="B180" s="279" t="s">
        <v>342</v>
      </c>
      <c r="C180" s="279"/>
      <c r="D180" s="279"/>
      <c r="E180" s="41"/>
      <c r="F180" s="150" t="s">
        <v>343</v>
      </c>
      <c r="N180" s="5"/>
      <c r="T180" s="6"/>
    </row>
    <row r="181" spans="1:21" ht="18.75">
      <c r="A181" s="5"/>
      <c r="B181" s="150"/>
      <c r="C181" s="150"/>
      <c r="D181" s="150"/>
      <c r="E181" s="150"/>
      <c r="F181" s="150"/>
      <c r="N181" s="5"/>
      <c r="T181" s="6"/>
      <c r="U181" s="5"/>
    </row>
    <row r="182" spans="1:21" ht="18.75">
      <c r="A182" s="5"/>
      <c r="B182" s="150"/>
      <c r="C182" s="150"/>
      <c r="D182" s="150"/>
      <c r="E182" s="150"/>
      <c r="F182" s="150"/>
      <c r="N182" s="5"/>
      <c r="T182" s="6"/>
      <c r="U182" s="5"/>
    </row>
    <row r="183" spans="1:21" ht="19.5" thickBot="1">
      <c r="A183" s="5"/>
      <c r="B183" s="279" t="s">
        <v>344</v>
      </c>
      <c r="C183" s="279"/>
      <c r="D183" s="279"/>
      <c r="E183" s="41"/>
      <c r="F183" s="150" t="s">
        <v>161</v>
      </c>
      <c r="N183" s="5"/>
      <c r="T183" s="6"/>
      <c r="U183" s="5"/>
    </row>
    <row r="184" spans="1:21" ht="18.75">
      <c r="A184" s="5"/>
      <c r="B184" s="150"/>
      <c r="C184" s="150"/>
      <c r="D184" s="150"/>
      <c r="E184" s="150"/>
      <c r="F184" s="150"/>
      <c r="N184" s="5"/>
      <c r="T184" s="6"/>
      <c r="U184" s="5"/>
    </row>
    <row r="185" spans="1:21" ht="18.75">
      <c r="A185" s="5"/>
      <c r="B185" s="150"/>
      <c r="C185" s="150"/>
      <c r="D185" s="150"/>
      <c r="E185" s="150"/>
      <c r="F185" s="150"/>
      <c r="N185" s="5"/>
      <c r="T185" s="6"/>
      <c r="U185" s="5"/>
    </row>
    <row r="186" spans="1:21" ht="19.5" thickBot="1">
      <c r="A186" s="5"/>
      <c r="B186" s="279" t="s">
        <v>344</v>
      </c>
      <c r="C186" s="279"/>
      <c r="D186" s="279"/>
      <c r="E186" s="41"/>
      <c r="F186" s="150" t="s">
        <v>345</v>
      </c>
      <c r="N186" s="5"/>
      <c r="T186" s="6"/>
      <c r="U186" s="5"/>
    </row>
    <row r="187" spans="1:21" ht="18.75">
      <c r="A187" s="5"/>
      <c r="B187" s="150"/>
      <c r="C187" s="150"/>
      <c r="D187" s="150"/>
      <c r="E187" s="150"/>
      <c r="F187" s="150"/>
      <c r="N187" s="5"/>
      <c r="T187" s="6"/>
      <c r="U187" s="5"/>
    </row>
    <row r="188" spans="1:21" ht="18.75">
      <c r="A188" s="5"/>
      <c r="B188" s="150"/>
      <c r="C188" s="150"/>
      <c r="D188" s="150"/>
      <c r="E188" s="150"/>
      <c r="F188" s="150"/>
      <c r="N188" s="5"/>
      <c r="T188" s="6"/>
      <c r="U188" s="5"/>
    </row>
    <row r="189" spans="1:21" ht="19.5" thickBot="1">
      <c r="A189" s="5"/>
      <c r="B189" s="279" t="s">
        <v>346</v>
      </c>
      <c r="C189" s="279"/>
      <c r="D189" s="279"/>
      <c r="E189" s="41"/>
      <c r="F189" s="150" t="s">
        <v>162</v>
      </c>
      <c r="N189" s="5"/>
      <c r="T189" s="6"/>
      <c r="U189" s="5"/>
    </row>
    <row r="190" spans="1:21" ht="18.75">
      <c r="A190" s="5"/>
      <c r="B190" s="150"/>
      <c r="C190" s="150"/>
      <c r="D190" s="150"/>
      <c r="E190" s="150"/>
      <c r="F190" s="150"/>
      <c r="N190" s="5"/>
      <c r="T190" s="6"/>
      <c r="U190" s="5"/>
    </row>
    <row r="191" spans="1:21" ht="18.75">
      <c r="A191" s="5"/>
      <c r="B191" s="150"/>
      <c r="C191" s="150"/>
      <c r="D191" s="150"/>
      <c r="E191" s="150"/>
      <c r="F191" s="150"/>
      <c r="N191" s="5"/>
      <c r="T191" s="6"/>
      <c r="U191" s="5"/>
    </row>
    <row r="192" spans="1:21" ht="19.5" thickBot="1">
      <c r="A192" s="5"/>
      <c r="B192" s="279" t="s">
        <v>347</v>
      </c>
      <c r="C192" s="279"/>
      <c r="D192" s="279"/>
      <c r="E192" s="41"/>
      <c r="F192" s="150" t="s">
        <v>348</v>
      </c>
      <c r="N192" s="5"/>
      <c r="T192" s="6"/>
      <c r="U192" s="5"/>
    </row>
    <row r="193" spans="1:21" ht="18.75">
      <c r="A193" s="5"/>
      <c r="B193" s="150"/>
      <c r="C193" s="150"/>
      <c r="D193" s="150"/>
      <c r="E193" s="150"/>
      <c r="F193" s="150"/>
      <c r="N193" s="5"/>
      <c r="T193" s="6"/>
      <c r="U193" s="5"/>
    </row>
    <row r="194" spans="1:21" ht="18.75">
      <c r="A194" s="5"/>
      <c r="B194" s="150"/>
      <c r="C194" s="150"/>
      <c r="D194" s="150"/>
      <c r="E194" s="150"/>
      <c r="F194" s="150"/>
      <c r="N194" s="5"/>
      <c r="T194" s="6"/>
      <c r="U194" s="5"/>
    </row>
    <row r="195" spans="1:21" ht="19.5" thickBot="1">
      <c r="A195" s="5"/>
      <c r="B195" s="279" t="s">
        <v>347</v>
      </c>
      <c r="C195" s="279"/>
      <c r="D195" s="279"/>
      <c r="E195" s="41"/>
      <c r="F195" s="150" t="s">
        <v>164</v>
      </c>
      <c r="N195" s="5"/>
      <c r="T195" s="6"/>
      <c r="U195" s="5"/>
    </row>
    <row r="196" spans="1:21">
      <c r="A196" s="5"/>
      <c r="N196" s="5"/>
      <c r="T196" s="6"/>
      <c r="U196" s="5"/>
    </row>
    <row r="197" spans="1:21">
      <c r="N197" s="5"/>
      <c r="T197" s="6"/>
    </row>
  </sheetData>
  <mergeCells count="25">
    <mergeCell ref="A109:X109"/>
    <mergeCell ref="A4:X4"/>
    <mergeCell ref="A8:X8"/>
    <mergeCell ref="A95:C95"/>
    <mergeCell ref="A96:X96"/>
    <mergeCell ref="A108:C108"/>
    <mergeCell ref="A142:C142"/>
    <mergeCell ref="A143:C143"/>
    <mergeCell ref="B150:D150"/>
    <mergeCell ref="B153:D153"/>
    <mergeCell ref="B156:D15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G168:I168"/>
    <mergeCell ref="B165:D165"/>
    <mergeCell ref="B180:D180"/>
    <mergeCell ref="B183:D183"/>
    <mergeCell ref="B186:D186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8"/>
  <sheetViews>
    <sheetView tabSelected="1" view="pageBreakPreview" topLeftCell="E10" zoomScale="55" zoomScaleNormal="75" zoomScaleSheetLayoutView="55" workbookViewId="0">
      <selection activeCell="L3" sqref="L3"/>
    </sheetView>
  </sheetViews>
  <sheetFormatPr defaultColWidth="9.140625" defaultRowHeight="15.75"/>
  <cols>
    <col min="1" max="1" width="14.5703125" style="204" customWidth="1"/>
    <col min="2" max="2" width="25.5703125" style="12" customWidth="1"/>
    <col min="3" max="3" width="35.5703125" style="26" customWidth="1"/>
    <col min="4" max="4" width="44.7109375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19" style="5" customWidth="1"/>
    <col min="12" max="12" width="31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9.5703125" style="5" bestFit="1" customWidth="1"/>
    <col min="23" max="23" width="13.85546875" style="5" bestFit="1" customWidth="1"/>
    <col min="24" max="24" width="37" style="176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N1" s="5"/>
      <c r="T1" s="6"/>
    </row>
    <row r="2" spans="1:64">
      <c r="N2" s="5"/>
      <c r="S2" s="177" t="s">
        <v>569</v>
      </c>
      <c r="T2" s="178"/>
      <c r="U2" s="178"/>
      <c r="V2" s="178"/>
      <c r="W2" s="13"/>
    </row>
    <row r="3" spans="1:64" ht="32.25" customHeight="1">
      <c r="N3" s="5"/>
      <c r="S3" s="299" t="s">
        <v>614</v>
      </c>
      <c r="T3" s="300"/>
      <c r="U3" s="300"/>
      <c r="V3" s="300"/>
      <c r="W3" s="300"/>
    </row>
    <row r="4" spans="1:64" ht="32.25" customHeight="1">
      <c r="N4" s="5"/>
      <c r="S4" s="179"/>
      <c r="T4" s="181"/>
      <c r="U4" s="181"/>
      <c r="V4" s="180"/>
      <c r="W4" s="180"/>
    </row>
    <row r="5" spans="1:64" ht="32.25" customHeight="1">
      <c r="N5" s="5"/>
      <c r="S5" s="179"/>
      <c r="T5" s="181"/>
      <c r="U5" s="181"/>
      <c r="V5" s="180"/>
      <c r="W5" s="180"/>
    </row>
    <row r="6" spans="1:64" ht="20.25" customHeight="1">
      <c r="A6" s="278" t="s">
        <v>571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</row>
    <row r="7" spans="1:64">
      <c r="N7" s="5"/>
      <c r="T7" s="6"/>
    </row>
    <row r="8" spans="1:64" s="211" customFormat="1" ht="140.25" customHeight="1">
      <c r="A8" s="208" t="s">
        <v>266</v>
      </c>
      <c r="B8" s="208" t="s">
        <v>267</v>
      </c>
      <c r="C8" s="209" t="s">
        <v>268</v>
      </c>
      <c r="D8" s="208" t="s">
        <v>136</v>
      </c>
      <c r="E8" s="208" t="s">
        <v>269</v>
      </c>
      <c r="F8" s="208" t="s">
        <v>270</v>
      </c>
      <c r="G8" s="208" t="s">
        <v>271</v>
      </c>
      <c r="H8" s="208" t="s">
        <v>356</v>
      </c>
      <c r="I8" s="208" t="s">
        <v>272</v>
      </c>
      <c r="J8" s="208" t="s">
        <v>273</v>
      </c>
      <c r="K8" s="208" t="s">
        <v>274</v>
      </c>
      <c r="L8" s="208" t="s">
        <v>275</v>
      </c>
      <c r="M8" s="208" t="s">
        <v>276</v>
      </c>
      <c r="N8" s="208" t="s">
        <v>277</v>
      </c>
      <c r="O8" s="208" t="s">
        <v>278</v>
      </c>
      <c r="P8" s="208" t="s">
        <v>279</v>
      </c>
      <c r="Q8" s="208" t="s">
        <v>280</v>
      </c>
      <c r="R8" s="210" t="s">
        <v>281</v>
      </c>
      <c r="S8" s="208" t="s">
        <v>282</v>
      </c>
      <c r="T8" s="208" t="s">
        <v>283</v>
      </c>
      <c r="U8" s="208" t="s">
        <v>284</v>
      </c>
      <c r="V8" s="208" t="s">
        <v>285</v>
      </c>
      <c r="W8" s="208" t="s">
        <v>286</v>
      </c>
      <c r="X8" s="208" t="s">
        <v>287</v>
      </c>
    </row>
    <row r="9" spans="1:64" s="211" customFormat="1" ht="18.75">
      <c r="A9" s="212">
        <v>1</v>
      </c>
      <c r="B9" s="212">
        <v>2</v>
      </c>
      <c r="C9" s="213">
        <v>3</v>
      </c>
      <c r="D9" s="212">
        <v>4</v>
      </c>
      <c r="E9" s="212">
        <v>5</v>
      </c>
      <c r="F9" s="212">
        <v>6</v>
      </c>
      <c r="G9" s="212">
        <v>7</v>
      </c>
      <c r="H9" s="212">
        <v>8</v>
      </c>
      <c r="I9" s="212">
        <v>9</v>
      </c>
      <c r="J9" s="212">
        <v>10</v>
      </c>
      <c r="K9" s="212">
        <v>11</v>
      </c>
      <c r="L9" s="212">
        <v>12</v>
      </c>
      <c r="M9" s="212">
        <v>13</v>
      </c>
      <c r="N9" s="212">
        <v>14</v>
      </c>
      <c r="O9" s="212">
        <v>15</v>
      </c>
      <c r="P9" s="212">
        <v>16</v>
      </c>
      <c r="Q9" s="212">
        <v>17</v>
      </c>
      <c r="R9" s="212">
        <v>18</v>
      </c>
      <c r="S9" s="212">
        <v>19</v>
      </c>
      <c r="T9" s="212">
        <v>20</v>
      </c>
      <c r="U9" s="212">
        <v>21</v>
      </c>
      <c r="V9" s="212">
        <v>22</v>
      </c>
      <c r="W9" s="212">
        <v>23</v>
      </c>
      <c r="X9" s="214">
        <v>24</v>
      </c>
    </row>
    <row r="10" spans="1:64" s="211" customFormat="1" ht="27.75" customHeight="1">
      <c r="A10" s="289" t="s">
        <v>288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</row>
    <row r="11" spans="1:64" s="234" customFormat="1" ht="52.5" customHeight="1">
      <c r="A11" s="291" t="s">
        <v>310</v>
      </c>
      <c r="B11" s="292"/>
      <c r="C11" s="293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6">
        <v>0</v>
      </c>
      <c r="U11" s="236">
        <v>0</v>
      </c>
      <c r="V11" s="235"/>
      <c r="W11" s="235"/>
      <c r="X11" s="231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</row>
    <row r="12" spans="1:64" s="238" customFormat="1" ht="24" customHeight="1">
      <c r="A12" s="294" t="s">
        <v>36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5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37"/>
    </row>
    <row r="13" spans="1:64" s="239" customFormat="1" ht="170.25" customHeight="1">
      <c r="A13" s="271" t="s">
        <v>589</v>
      </c>
      <c r="B13" s="248" t="s">
        <v>289</v>
      </c>
      <c r="C13" s="249" t="s">
        <v>590</v>
      </c>
      <c r="D13" s="250" t="s">
        <v>591</v>
      </c>
      <c r="E13" s="250" t="s">
        <v>591</v>
      </c>
      <c r="F13" s="250" t="s">
        <v>592</v>
      </c>
      <c r="G13" s="250" t="s">
        <v>593</v>
      </c>
      <c r="H13" s="251">
        <v>1</v>
      </c>
      <c r="I13" s="252">
        <v>750000000</v>
      </c>
      <c r="J13" s="253" t="s">
        <v>292</v>
      </c>
      <c r="K13" s="252" t="s">
        <v>594</v>
      </c>
      <c r="L13" s="252" t="s">
        <v>264</v>
      </c>
      <c r="M13" s="252"/>
      <c r="N13" s="252" t="s">
        <v>595</v>
      </c>
      <c r="O13" s="254" t="s">
        <v>596</v>
      </c>
      <c r="P13" s="255"/>
      <c r="Q13" s="255"/>
      <c r="R13" s="255"/>
      <c r="S13" s="255"/>
      <c r="T13" s="256">
        <v>0</v>
      </c>
      <c r="U13" s="257">
        <v>0</v>
      </c>
      <c r="V13" s="258"/>
      <c r="W13" s="255">
        <v>2015</v>
      </c>
      <c r="X13" s="259" t="s">
        <v>600</v>
      </c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</row>
    <row r="14" spans="1:64" s="239" customFormat="1" ht="245.25" customHeight="1">
      <c r="A14" s="271" t="s">
        <v>597</v>
      </c>
      <c r="B14" s="248" t="s">
        <v>289</v>
      </c>
      <c r="C14" s="249" t="s">
        <v>590</v>
      </c>
      <c r="D14" s="250" t="s">
        <v>591</v>
      </c>
      <c r="E14" s="250" t="s">
        <v>591</v>
      </c>
      <c r="F14" s="250" t="s">
        <v>592</v>
      </c>
      <c r="G14" s="250" t="s">
        <v>593</v>
      </c>
      <c r="H14" s="251">
        <v>1</v>
      </c>
      <c r="I14" s="252">
        <v>750000000</v>
      </c>
      <c r="J14" s="253" t="s">
        <v>292</v>
      </c>
      <c r="K14" s="252" t="s">
        <v>598</v>
      </c>
      <c r="L14" s="252" t="s">
        <v>264</v>
      </c>
      <c r="M14" s="252"/>
      <c r="N14" s="252" t="s">
        <v>599</v>
      </c>
      <c r="O14" s="254" t="s">
        <v>596</v>
      </c>
      <c r="P14" s="255"/>
      <c r="Q14" s="255"/>
      <c r="R14" s="255"/>
      <c r="S14" s="255"/>
      <c r="T14" s="260">
        <v>4752157</v>
      </c>
      <c r="U14" s="257">
        <v>5322415.84</v>
      </c>
      <c r="V14" s="258"/>
      <c r="W14" s="255">
        <v>2016</v>
      </c>
      <c r="X14" s="261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</row>
    <row r="15" spans="1:64" s="239" customFormat="1" ht="25.5" customHeight="1">
      <c r="A15" s="288" t="s">
        <v>336</v>
      </c>
      <c r="B15" s="288"/>
      <c r="C15" s="288"/>
      <c r="D15" s="241"/>
      <c r="E15" s="242"/>
      <c r="F15" s="242"/>
      <c r="G15" s="242"/>
      <c r="H15" s="243"/>
      <c r="I15" s="242"/>
      <c r="J15" s="242"/>
      <c r="K15" s="242"/>
      <c r="L15" s="242"/>
      <c r="M15" s="242"/>
      <c r="N15" s="242"/>
      <c r="O15" s="242"/>
      <c r="P15" s="242"/>
      <c r="Q15" s="240"/>
      <c r="R15" s="240"/>
      <c r="S15" s="244"/>
      <c r="T15" s="260">
        <v>4752157</v>
      </c>
      <c r="U15" s="257">
        <v>5322415.84</v>
      </c>
      <c r="V15" s="242"/>
      <c r="W15" s="242"/>
      <c r="X15" s="240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</row>
    <row r="16" spans="1:64" s="217" customFormat="1" ht="30.75" customHeight="1">
      <c r="A16" s="301" t="s">
        <v>37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</row>
    <row r="17" spans="1:64" s="224" customFormat="1" ht="352.5" customHeight="1">
      <c r="A17" s="262" t="s">
        <v>585</v>
      </c>
      <c r="B17" s="263" t="s">
        <v>289</v>
      </c>
      <c r="C17" s="263" t="s">
        <v>572</v>
      </c>
      <c r="D17" s="264" t="s">
        <v>573</v>
      </c>
      <c r="E17" s="264" t="s">
        <v>573</v>
      </c>
      <c r="F17" s="264" t="s">
        <v>574</v>
      </c>
      <c r="G17" s="264" t="s">
        <v>575</v>
      </c>
      <c r="H17" s="265">
        <v>1</v>
      </c>
      <c r="I17" s="264">
        <v>750000000</v>
      </c>
      <c r="J17" s="266" t="s">
        <v>292</v>
      </c>
      <c r="K17" s="264" t="s">
        <v>576</v>
      </c>
      <c r="L17" s="263" t="s">
        <v>577</v>
      </c>
      <c r="M17" s="264"/>
      <c r="N17" s="267" t="s">
        <v>578</v>
      </c>
      <c r="O17" s="264" t="s">
        <v>579</v>
      </c>
      <c r="P17" s="264"/>
      <c r="Q17" s="264"/>
      <c r="R17" s="264"/>
      <c r="S17" s="268"/>
      <c r="T17" s="269">
        <v>0</v>
      </c>
      <c r="U17" s="270">
        <v>0</v>
      </c>
      <c r="V17" s="264"/>
      <c r="W17" s="264">
        <v>2016</v>
      </c>
      <c r="X17" s="264" t="s">
        <v>601</v>
      </c>
    </row>
    <row r="18" spans="1:64" s="224" customFormat="1" ht="294" customHeight="1">
      <c r="A18" s="262" t="s">
        <v>586</v>
      </c>
      <c r="B18" s="263" t="s">
        <v>289</v>
      </c>
      <c r="C18" s="263" t="s">
        <v>572</v>
      </c>
      <c r="D18" s="264" t="s">
        <v>573</v>
      </c>
      <c r="E18" s="264" t="s">
        <v>573</v>
      </c>
      <c r="F18" s="264" t="s">
        <v>574</v>
      </c>
      <c r="G18" s="264" t="s">
        <v>575</v>
      </c>
      <c r="H18" s="265">
        <v>1</v>
      </c>
      <c r="I18" s="264">
        <v>750000000</v>
      </c>
      <c r="J18" s="266" t="s">
        <v>292</v>
      </c>
      <c r="K18" s="264" t="s">
        <v>580</v>
      </c>
      <c r="L18" s="263" t="s">
        <v>577</v>
      </c>
      <c r="M18" s="264"/>
      <c r="N18" s="267" t="s">
        <v>581</v>
      </c>
      <c r="O18" s="264" t="s">
        <v>579</v>
      </c>
      <c r="P18" s="264"/>
      <c r="Q18" s="264"/>
      <c r="R18" s="264"/>
      <c r="S18" s="268"/>
      <c r="T18" s="269">
        <v>107000000</v>
      </c>
      <c r="U18" s="270">
        <f>T18*1.12</f>
        <v>119840000.00000001</v>
      </c>
      <c r="V18" s="264"/>
      <c r="W18" s="264">
        <v>2016</v>
      </c>
      <c r="X18" s="264"/>
    </row>
    <row r="19" spans="1:64" s="224" customFormat="1" ht="374.25" customHeight="1">
      <c r="A19" s="262" t="s">
        <v>587</v>
      </c>
      <c r="B19" s="263" t="s">
        <v>289</v>
      </c>
      <c r="C19" s="263" t="s">
        <v>572</v>
      </c>
      <c r="D19" s="264" t="s">
        <v>582</v>
      </c>
      <c r="E19" s="264" t="s">
        <v>582</v>
      </c>
      <c r="F19" s="264" t="s">
        <v>583</v>
      </c>
      <c r="G19" s="264" t="s">
        <v>575</v>
      </c>
      <c r="H19" s="265">
        <v>1</v>
      </c>
      <c r="I19" s="264">
        <v>750000000</v>
      </c>
      <c r="J19" s="266" t="s">
        <v>292</v>
      </c>
      <c r="K19" s="264" t="s">
        <v>576</v>
      </c>
      <c r="L19" s="263" t="s">
        <v>584</v>
      </c>
      <c r="M19" s="264"/>
      <c r="N19" s="267" t="s">
        <v>578</v>
      </c>
      <c r="O19" s="264" t="s">
        <v>579</v>
      </c>
      <c r="P19" s="264"/>
      <c r="Q19" s="264"/>
      <c r="R19" s="264"/>
      <c r="S19" s="268"/>
      <c r="T19" s="269">
        <v>0</v>
      </c>
      <c r="U19" s="270">
        <v>0</v>
      </c>
      <c r="V19" s="264"/>
      <c r="W19" s="264">
        <v>2016</v>
      </c>
      <c r="X19" s="264" t="s">
        <v>601</v>
      </c>
    </row>
    <row r="20" spans="1:64" s="224" customFormat="1" ht="330.75" customHeight="1">
      <c r="A20" s="262" t="s">
        <v>588</v>
      </c>
      <c r="B20" s="263" t="s">
        <v>289</v>
      </c>
      <c r="C20" s="263" t="s">
        <v>572</v>
      </c>
      <c r="D20" s="264" t="s">
        <v>582</v>
      </c>
      <c r="E20" s="264" t="s">
        <v>582</v>
      </c>
      <c r="F20" s="264" t="s">
        <v>583</v>
      </c>
      <c r="G20" s="264" t="s">
        <v>575</v>
      </c>
      <c r="H20" s="265">
        <v>1</v>
      </c>
      <c r="I20" s="264">
        <v>750000000</v>
      </c>
      <c r="J20" s="266" t="s">
        <v>292</v>
      </c>
      <c r="K20" s="264" t="s">
        <v>580</v>
      </c>
      <c r="L20" s="263" t="s">
        <v>584</v>
      </c>
      <c r="M20" s="264"/>
      <c r="N20" s="267" t="s">
        <v>581</v>
      </c>
      <c r="O20" s="264" t="s">
        <v>579</v>
      </c>
      <c r="P20" s="264"/>
      <c r="Q20" s="264"/>
      <c r="R20" s="264"/>
      <c r="S20" s="268"/>
      <c r="T20" s="269">
        <v>26750000</v>
      </c>
      <c r="U20" s="270">
        <f>T20*1.12</f>
        <v>29960000.000000004</v>
      </c>
      <c r="V20" s="264"/>
      <c r="W20" s="264">
        <v>2016</v>
      </c>
      <c r="X20" s="264"/>
    </row>
    <row r="21" spans="1:64" s="224" customFormat="1" ht="330.75" customHeight="1">
      <c r="A21" s="262" t="s">
        <v>602</v>
      </c>
      <c r="B21" s="303" t="s">
        <v>603</v>
      </c>
      <c r="C21" s="303" t="s">
        <v>604</v>
      </c>
      <c r="D21" s="303" t="s">
        <v>605</v>
      </c>
      <c r="E21" s="303" t="s">
        <v>605</v>
      </c>
      <c r="F21" s="303" t="s">
        <v>606</v>
      </c>
      <c r="G21" s="304" t="s">
        <v>607</v>
      </c>
      <c r="H21" s="305">
        <v>1</v>
      </c>
      <c r="I21" s="303">
        <v>750000000</v>
      </c>
      <c r="J21" s="303" t="s">
        <v>608</v>
      </c>
      <c r="K21" s="304" t="s">
        <v>514</v>
      </c>
      <c r="L21" s="303" t="s">
        <v>608</v>
      </c>
      <c r="M21" s="306"/>
      <c r="N21" s="307" t="s">
        <v>609</v>
      </c>
      <c r="O21" s="303" t="s">
        <v>610</v>
      </c>
      <c r="P21" s="308"/>
      <c r="Q21" s="309"/>
      <c r="R21" s="309"/>
      <c r="S21" s="309"/>
      <c r="T21" s="309">
        <v>0</v>
      </c>
      <c r="U21" s="309">
        <f>T21*1.12</f>
        <v>0</v>
      </c>
      <c r="V21" s="308"/>
      <c r="W21" s="308">
        <v>2016</v>
      </c>
      <c r="X21" s="303" t="s">
        <v>601</v>
      </c>
    </row>
    <row r="22" spans="1:64" s="224" customFormat="1" ht="330.75" customHeight="1">
      <c r="A22" s="262" t="s">
        <v>611</v>
      </c>
      <c r="B22" s="303" t="s">
        <v>603</v>
      </c>
      <c r="C22" s="303" t="s">
        <v>604</v>
      </c>
      <c r="D22" s="303" t="s">
        <v>605</v>
      </c>
      <c r="E22" s="303" t="s">
        <v>605</v>
      </c>
      <c r="F22" s="303" t="s">
        <v>606</v>
      </c>
      <c r="G22" s="304" t="s">
        <v>607</v>
      </c>
      <c r="H22" s="305">
        <v>1</v>
      </c>
      <c r="I22" s="303">
        <v>750000000</v>
      </c>
      <c r="J22" s="303" t="s">
        <v>608</v>
      </c>
      <c r="K22" s="304" t="s">
        <v>612</v>
      </c>
      <c r="L22" s="303" t="s">
        <v>608</v>
      </c>
      <c r="M22" s="306"/>
      <c r="N22" s="307" t="s">
        <v>613</v>
      </c>
      <c r="O22" s="303" t="s">
        <v>610</v>
      </c>
      <c r="P22" s="308"/>
      <c r="Q22" s="309"/>
      <c r="R22" s="309"/>
      <c r="S22" s="309"/>
      <c r="T22" s="309">
        <v>3657525.6666666665</v>
      </c>
      <c r="U22" s="309">
        <f>T22*1.12</f>
        <v>4096428.7466666671</v>
      </c>
      <c r="V22" s="308"/>
      <c r="W22" s="308">
        <v>2016</v>
      </c>
      <c r="X22" s="310"/>
    </row>
    <row r="23" spans="1:64" s="233" customFormat="1" ht="65.25" customHeight="1">
      <c r="A23" s="225" t="s">
        <v>335</v>
      </c>
      <c r="B23" s="226"/>
      <c r="C23" s="227"/>
      <c r="D23" s="228"/>
      <c r="E23" s="229"/>
      <c r="F23" s="229"/>
      <c r="G23" s="229"/>
      <c r="H23" s="230"/>
      <c r="I23" s="229"/>
      <c r="J23" s="229"/>
      <c r="K23" s="229"/>
      <c r="L23" s="229"/>
      <c r="M23" s="229"/>
      <c r="N23" s="229"/>
      <c r="O23" s="229"/>
      <c r="P23" s="229"/>
      <c r="Q23" s="231"/>
      <c r="R23" s="231"/>
      <c r="S23" s="229"/>
      <c r="T23" s="246">
        <f>SUM(T17:T22)</f>
        <v>137407525.66666666</v>
      </c>
      <c r="U23" s="247">
        <f>SUM(U17:U22)</f>
        <v>153896428.7466667</v>
      </c>
      <c r="V23" s="229"/>
      <c r="W23" s="229"/>
      <c r="X23" s="232"/>
    </row>
    <row r="24" spans="1:64" s="234" customFormat="1" ht="67.5" customHeight="1">
      <c r="A24" s="296" t="s">
        <v>337</v>
      </c>
      <c r="B24" s="297"/>
      <c r="C24" s="298"/>
      <c r="D24" s="228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45">
        <f>SUM(T15,T23)</f>
        <v>142159682.66666666</v>
      </c>
      <c r="U24" s="245">
        <f>SUM(U15,U23)</f>
        <v>159218844.5866667</v>
      </c>
      <c r="V24" s="229"/>
      <c r="W24" s="229"/>
      <c r="X24" s="231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</row>
    <row r="25" spans="1:64" s="215" customFormat="1" ht="18.75">
      <c r="A25" s="219"/>
      <c r="B25" s="218"/>
      <c r="C25" s="220"/>
      <c r="D25" s="221"/>
      <c r="E25" s="218"/>
      <c r="F25" s="218"/>
      <c r="G25" s="222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22"/>
      <c r="T25" s="222"/>
      <c r="U25" s="222"/>
      <c r="V25" s="218"/>
      <c r="W25" s="218"/>
      <c r="X25" s="223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</row>
    <row r="26" spans="1:64" s="175" customFormat="1">
      <c r="A26" s="205"/>
      <c r="B26" s="174" t="s">
        <v>570</v>
      </c>
      <c r="C26" s="174"/>
      <c r="D26" s="182"/>
      <c r="G26" s="183"/>
      <c r="S26" s="183"/>
      <c r="T26" s="183"/>
      <c r="U26" s="183"/>
      <c r="X26" s="184"/>
    </row>
    <row r="27" spans="1:64" s="188" customFormat="1">
      <c r="A27" s="206"/>
      <c r="B27" s="174"/>
      <c r="C27" s="174"/>
      <c r="D27" s="186"/>
      <c r="E27" s="185"/>
      <c r="F27" s="185"/>
      <c r="G27" s="187"/>
      <c r="O27" s="185"/>
      <c r="S27" s="187"/>
      <c r="T27" s="187"/>
      <c r="U27" s="187"/>
      <c r="X27" s="189"/>
    </row>
    <row r="28" spans="1:64" s="188" customFormat="1">
      <c r="A28" s="206"/>
      <c r="B28" s="185"/>
      <c r="C28" s="190"/>
      <c r="D28" s="191"/>
      <c r="E28" s="185"/>
      <c r="F28" s="185"/>
      <c r="G28" s="187"/>
      <c r="O28" s="185"/>
      <c r="S28" s="187"/>
      <c r="T28" s="187"/>
      <c r="U28" s="187"/>
      <c r="X28" s="189"/>
    </row>
    <row r="29" spans="1:64" s="188" customFormat="1" ht="18.75">
      <c r="A29" s="206"/>
      <c r="B29" s="192"/>
      <c r="C29" s="190"/>
      <c r="D29" s="191"/>
      <c r="E29" s="185"/>
      <c r="F29" s="185"/>
      <c r="G29" s="187"/>
      <c r="O29" s="185"/>
      <c r="S29" s="187"/>
      <c r="T29" s="187"/>
      <c r="U29" s="187"/>
      <c r="X29" s="189"/>
    </row>
    <row r="30" spans="1:64" s="188" customFormat="1">
      <c r="A30" s="206"/>
      <c r="B30" s="185"/>
      <c r="C30" s="190"/>
      <c r="D30" s="191"/>
      <c r="E30" s="185"/>
      <c r="F30" s="185"/>
      <c r="G30" s="187"/>
      <c r="O30" s="185"/>
      <c r="S30" s="187"/>
      <c r="T30" s="187"/>
      <c r="U30" s="187"/>
      <c r="X30" s="189"/>
    </row>
    <row r="31" spans="1:64" s="188" customFormat="1" ht="18.75">
      <c r="A31" s="206"/>
      <c r="B31" s="287"/>
      <c r="C31" s="287"/>
      <c r="D31" s="287"/>
      <c r="E31" s="193"/>
      <c r="F31" s="203"/>
      <c r="G31" s="187"/>
      <c r="O31" s="185"/>
      <c r="S31" s="187"/>
      <c r="T31" s="187"/>
      <c r="U31" s="187"/>
      <c r="X31" s="189"/>
    </row>
    <row r="32" spans="1:64" s="188" customFormat="1" ht="18.75">
      <c r="A32" s="206"/>
      <c r="B32" s="203"/>
      <c r="C32" s="203"/>
      <c r="D32" s="203"/>
      <c r="E32" s="193"/>
      <c r="F32" s="193"/>
      <c r="G32" s="187"/>
      <c r="O32" s="185"/>
      <c r="S32" s="187"/>
      <c r="T32" s="187"/>
      <c r="U32" s="187"/>
      <c r="X32" s="189"/>
    </row>
    <row r="33" spans="1:24" s="188" customFormat="1" ht="18.75">
      <c r="A33" s="206"/>
      <c r="B33" s="195"/>
      <c r="C33" s="196"/>
      <c r="D33" s="197"/>
      <c r="E33" s="198"/>
      <c r="F33" s="198"/>
      <c r="G33" s="187"/>
      <c r="O33" s="185"/>
      <c r="S33" s="187"/>
      <c r="T33" s="187"/>
      <c r="U33" s="187"/>
      <c r="X33" s="189"/>
    </row>
    <row r="34" spans="1:24" s="188" customFormat="1" ht="18.75">
      <c r="A34" s="206"/>
      <c r="B34" s="287"/>
      <c r="C34" s="287"/>
      <c r="D34" s="287"/>
      <c r="E34" s="193"/>
      <c r="F34" s="193"/>
      <c r="G34" s="187"/>
      <c r="O34" s="185"/>
      <c r="S34" s="187"/>
      <c r="T34" s="187"/>
      <c r="U34" s="187"/>
      <c r="X34" s="189"/>
    </row>
    <row r="35" spans="1:24" s="188" customFormat="1" ht="18.75">
      <c r="A35" s="206"/>
      <c r="B35" s="194"/>
      <c r="C35" s="194"/>
      <c r="D35" s="194"/>
      <c r="E35" s="193"/>
      <c r="F35" s="193"/>
      <c r="G35" s="187"/>
      <c r="O35" s="185"/>
      <c r="S35" s="187"/>
      <c r="T35" s="187"/>
      <c r="U35" s="187"/>
      <c r="X35" s="189"/>
    </row>
    <row r="36" spans="1:24" s="188" customFormat="1" ht="18.75">
      <c r="A36" s="206"/>
      <c r="B36" s="199"/>
      <c r="C36" s="199"/>
      <c r="D36" s="194"/>
      <c r="E36" s="193"/>
      <c r="F36" s="193"/>
      <c r="G36" s="187"/>
      <c r="O36" s="185"/>
      <c r="S36" s="187"/>
      <c r="T36" s="187"/>
      <c r="U36" s="187"/>
      <c r="X36" s="189"/>
    </row>
    <row r="37" spans="1:24" s="188" customFormat="1" ht="18.75">
      <c r="A37" s="206"/>
      <c r="B37" s="287"/>
      <c r="C37" s="287"/>
      <c r="D37" s="287"/>
      <c r="E37" s="193"/>
      <c r="F37" s="193"/>
      <c r="G37" s="187"/>
      <c r="O37" s="185"/>
      <c r="S37" s="187"/>
      <c r="T37" s="187"/>
      <c r="U37" s="187"/>
      <c r="X37" s="189"/>
    </row>
    <row r="38" spans="1:24" s="188" customFormat="1" ht="18.75">
      <c r="A38" s="206"/>
      <c r="B38" s="194"/>
      <c r="C38" s="194"/>
      <c r="D38" s="194"/>
      <c r="E38" s="193"/>
      <c r="F38" s="193"/>
      <c r="G38" s="187"/>
      <c r="O38" s="185"/>
      <c r="S38" s="187"/>
      <c r="T38" s="187"/>
      <c r="U38" s="187"/>
      <c r="X38" s="189"/>
    </row>
    <row r="39" spans="1:24" s="188" customFormat="1" ht="18.75">
      <c r="A39" s="206"/>
      <c r="B39" s="195"/>
      <c r="C39" s="196"/>
      <c r="D39" s="197"/>
      <c r="E39" s="198"/>
      <c r="F39" s="198"/>
      <c r="G39" s="187"/>
      <c r="O39" s="185"/>
      <c r="S39" s="187"/>
      <c r="T39" s="187"/>
      <c r="U39" s="187"/>
      <c r="X39" s="189"/>
    </row>
    <row r="40" spans="1:24" s="188" customFormat="1" ht="18.75">
      <c r="A40" s="206"/>
      <c r="B40" s="287"/>
      <c r="C40" s="287"/>
      <c r="D40" s="287"/>
      <c r="E40" s="193"/>
      <c r="F40" s="193"/>
      <c r="G40" s="187"/>
      <c r="O40" s="185"/>
      <c r="S40" s="187"/>
      <c r="T40" s="187"/>
      <c r="U40" s="187"/>
      <c r="X40" s="189"/>
    </row>
    <row r="41" spans="1:24" s="188" customFormat="1" ht="18.75">
      <c r="A41" s="206"/>
      <c r="B41" s="194"/>
      <c r="C41" s="194"/>
      <c r="D41" s="194"/>
      <c r="E41" s="193"/>
      <c r="F41" s="193"/>
      <c r="G41" s="187"/>
      <c r="O41" s="185"/>
      <c r="S41" s="187"/>
      <c r="T41" s="187"/>
      <c r="U41" s="187"/>
      <c r="X41" s="189"/>
    </row>
    <row r="42" spans="1:24" s="188" customFormat="1" ht="18.75">
      <c r="A42" s="206"/>
      <c r="B42" s="199"/>
      <c r="C42" s="199"/>
      <c r="D42" s="194"/>
      <c r="E42" s="193"/>
      <c r="F42" s="193"/>
      <c r="G42" s="187"/>
      <c r="O42" s="185"/>
      <c r="S42" s="187"/>
      <c r="T42" s="187"/>
      <c r="U42" s="187"/>
      <c r="X42" s="189"/>
    </row>
    <row r="43" spans="1:24" s="188" customFormat="1" ht="18.75">
      <c r="A43" s="206"/>
      <c r="B43" s="287"/>
      <c r="C43" s="287"/>
      <c r="D43" s="287"/>
      <c r="E43" s="193"/>
      <c r="F43" s="193"/>
      <c r="G43" s="187"/>
      <c r="O43" s="185"/>
      <c r="S43" s="187"/>
      <c r="T43" s="187"/>
      <c r="U43" s="187"/>
      <c r="X43" s="189"/>
    </row>
    <row r="44" spans="1:24" s="188" customFormat="1" ht="18.75">
      <c r="A44" s="206"/>
      <c r="B44" s="199"/>
      <c r="C44" s="199"/>
      <c r="D44" s="194"/>
      <c r="E44" s="193"/>
      <c r="F44" s="193"/>
      <c r="G44" s="187"/>
      <c r="O44" s="185"/>
      <c r="S44" s="187"/>
      <c r="T44" s="187"/>
      <c r="U44" s="187"/>
      <c r="X44" s="189"/>
    </row>
    <row r="45" spans="1:24" s="188" customFormat="1" ht="18.75">
      <c r="A45" s="206"/>
      <c r="B45" s="199"/>
      <c r="C45" s="199"/>
      <c r="D45" s="194"/>
      <c r="E45" s="193"/>
      <c r="F45" s="193"/>
      <c r="G45" s="187"/>
      <c r="O45" s="185"/>
      <c r="S45" s="187"/>
      <c r="T45" s="187"/>
      <c r="U45" s="187"/>
      <c r="X45" s="189"/>
    </row>
    <row r="46" spans="1:24" s="188" customFormat="1" ht="18.75">
      <c r="A46" s="206"/>
      <c r="B46" s="287"/>
      <c r="C46" s="287"/>
      <c r="D46" s="287"/>
      <c r="E46" s="193"/>
      <c r="F46" s="193"/>
      <c r="G46" s="187"/>
      <c r="O46" s="185"/>
      <c r="S46" s="187"/>
      <c r="T46" s="187"/>
      <c r="U46" s="187"/>
      <c r="X46" s="189"/>
    </row>
    <row r="47" spans="1:24" s="188" customFormat="1" ht="18.75">
      <c r="A47" s="206"/>
      <c r="B47" s="199"/>
      <c r="C47" s="199"/>
      <c r="D47" s="194"/>
      <c r="E47" s="193"/>
      <c r="F47" s="193"/>
      <c r="G47" s="187"/>
      <c r="O47" s="185"/>
      <c r="S47" s="187"/>
      <c r="T47" s="187"/>
      <c r="U47" s="187"/>
      <c r="X47" s="189"/>
    </row>
    <row r="48" spans="1:24" s="188" customFormat="1" ht="18.75">
      <c r="A48" s="206"/>
      <c r="B48" s="199"/>
      <c r="C48" s="199"/>
      <c r="D48" s="194"/>
      <c r="E48" s="193"/>
      <c r="F48" s="193"/>
      <c r="G48" s="187"/>
      <c r="O48" s="185"/>
      <c r="S48" s="187"/>
      <c r="T48" s="187"/>
      <c r="U48" s="187"/>
      <c r="X48" s="189"/>
    </row>
    <row r="49" spans="1:24" s="188" customFormat="1" ht="18.75">
      <c r="A49" s="206"/>
      <c r="B49" s="287"/>
      <c r="C49" s="287"/>
      <c r="D49" s="287"/>
      <c r="E49" s="193"/>
      <c r="F49" s="193"/>
      <c r="G49" s="287"/>
      <c r="H49" s="287"/>
      <c r="I49" s="287"/>
      <c r="O49" s="185"/>
      <c r="S49" s="187"/>
      <c r="T49" s="187"/>
      <c r="U49" s="187"/>
      <c r="X49" s="189"/>
    </row>
    <row r="50" spans="1:24" s="188" customFormat="1" ht="18.75">
      <c r="A50" s="206"/>
      <c r="B50" s="194"/>
      <c r="C50" s="194"/>
      <c r="D50" s="194"/>
      <c r="E50" s="193"/>
      <c r="F50" s="193"/>
      <c r="G50" s="187"/>
      <c r="O50" s="185"/>
      <c r="S50" s="187"/>
      <c r="T50" s="187"/>
      <c r="U50" s="187"/>
      <c r="X50" s="189"/>
    </row>
    <row r="51" spans="1:24" s="188" customFormat="1" ht="18.75">
      <c r="A51" s="206"/>
      <c r="B51" s="194"/>
      <c r="C51" s="194"/>
      <c r="D51" s="194"/>
      <c r="E51" s="193"/>
      <c r="F51" s="193"/>
      <c r="G51" s="187"/>
      <c r="O51" s="185"/>
      <c r="S51" s="187"/>
      <c r="T51" s="187"/>
      <c r="U51" s="187"/>
      <c r="X51" s="189"/>
    </row>
    <row r="52" spans="1:24" s="188" customFormat="1" ht="18.75">
      <c r="A52" s="206"/>
      <c r="B52" s="287"/>
      <c r="C52" s="287"/>
      <c r="D52" s="287"/>
      <c r="E52" s="193"/>
      <c r="F52" s="193"/>
      <c r="G52" s="187"/>
      <c r="O52" s="185"/>
      <c r="S52" s="187"/>
      <c r="T52" s="187"/>
      <c r="U52" s="187"/>
      <c r="X52" s="189"/>
    </row>
    <row r="53" spans="1:24" s="201" customFormat="1" ht="18.75">
      <c r="A53" s="205"/>
      <c r="B53" s="194"/>
      <c r="C53" s="194"/>
      <c r="D53" s="194"/>
      <c r="E53" s="193"/>
      <c r="F53" s="193"/>
      <c r="G53" s="200"/>
      <c r="O53" s="175"/>
      <c r="S53" s="200"/>
      <c r="T53" s="200"/>
      <c r="U53" s="200"/>
      <c r="X53" s="202"/>
    </row>
    <row r="54" spans="1:24" s="201" customFormat="1" ht="18.75">
      <c r="A54" s="205"/>
      <c r="B54" s="194"/>
      <c r="C54" s="194"/>
      <c r="D54" s="194"/>
      <c r="E54" s="193"/>
      <c r="F54" s="193"/>
      <c r="G54" s="200"/>
      <c r="O54" s="175"/>
      <c r="S54" s="200"/>
      <c r="T54" s="200"/>
      <c r="U54" s="200"/>
      <c r="X54" s="202"/>
    </row>
    <row r="55" spans="1:24" s="201" customFormat="1" ht="18.75">
      <c r="A55" s="205"/>
      <c r="B55" s="287"/>
      <c r="C55" s="287"/>
      <c r="D55" s="287"/>
      <c r="E55" s="193"/>
      <c r="F55" s="193"/>
      <c r="G55" s="200"/>
      <c r="O55" s="175"/>
      <c r="S55" s="200"/>
      <c r="T55" s="200"/>
      <c r="U55" s="200"/>
      <c r="X55" s="202"/>
    </row>
    <row r="56" spans="1:24" s="201" customFormat="1" ht="18.75">
      <c r="A56" s="205"/>
      <c r="B56" s="194"/>
      <c r="C56" s="194"/>
      <c r="D56" s="194"/>
      <c r="E56" s="193"/>
      <c r="F56" s="193"/>
      <c r="G56" s="200"/>
      <c r="O56" s="175"/>
      <c r="S56" s="200"/>
      <c r="T56" s="200"/>
      <c r="U56" s="200"/>
      <c r="X56" s="202"/>
    </row>
    <row r="57" spans="1:24" s="201" customFormat="1" ht="18.75">
      <c r="A57" s="205"/>
      <c r="B57" s="194"/>
      <c r="C57" s="194"/>
      <c r="D57" s="194"/>
      <c r="E57" s="193"/>
      <c r="F57" s="193"/>
      <c r="G57" s="200"/>
      <c r="O57" s="175"/>
      <c r="S57" s="200"/>
      <c r="T57" s="200"/>
      <c r="U57" s="200"/>
      <c r="X57" s="202"/>
    </row>
    <row r="58" spans="1:24" s="201" customFormat="1" ht="18.75">
      <c r="A58" s="205"/>
      <c r="B58" s="287"/>
      <c r="C58" s="287"/>
      <c r="D58" s="287"/>
      <c r="E58" s="193"/>
      <c r="F58" s="193"/>
      <c r="G58" s="200"/>
      <c r="O58" s="175"/>
      <c r="S58" s="200"/>
      <c r="T58" s="200"/>
      <c r="U58" s="200"/>
      <c r="X58" s="202"/>
    </row>
    <row r="59" spans="1:24" s="201" customFormat="1" ht="18.75">
      <c r="A59" s="205"/>
      <c r="B59" s="194"/>
      <c r="C59" s="194"/>
      <c r="D59" s="194"/>
      <c r="E59" s="193"/>
      <c r="F59" s="193"/>
      <c r="G59" s="200"/>
      <c r="O59" s="175"/>
      <c r="S59" s="200"/>
      <c r="T59" s="200"/>
      <c r="U59" s="200"/>
      <c r="X59" s="202"/>
    </row>
    <row r="60" spans="1:24" ht="18.75">
      <c r="B60" s="171"/>
      <c r="C60" s="171"/>
      <c r="D60" s="171"/>
      <c r="E60" s="172"/>
      <c r="F60" s="172"/>
      <c r="N60" s="5"/>
      <c r="T60" s="6"/>
    </row>
    <row r="61" spans="1:24" ht="18.75">
      <c r="B61" s="279"/>
      <c r="C61" s="279"/>
      <c r="D61" s="279"/>
      <c r="E61" s="172"/>
      <c r="F61" s="172"/>
      <c r="N61" s="5"/>
      <c r="T61" s="6"/>
    </row>
    <row r="62" spans="1:24" ht="18.75">
      <c r="A62" s="207"/>
      <c r="B62" s="171"/>
      <c r="C62" s="171"/>
      <c r="D62" s="171"/>
      <c r="E62" s="172"/>
      <c r="F62" s="172"/>
      <c r="N62" s="5"/>
      <c r="T62" s="6"/>
    </row>
    <row r="63" spans="1:24" ht="18.75">
      <c r="A63" s="207"/>
      <c r="B63" s="171"/>
      <c r="C63" s="171"/>
      <c r="D63" s="171"/>
      <c r="E63" s="172"/>
      <c r="F63" s="172"/>
      <c r="N63" s="5"/>
      <c r="T63" s="6"/>
    </row>
    <row r="64" spans="1:24" ht="18.75">
      <c r="A64" s="207"/>
      <c r="B64" s="279"/>
      <c r="C64" s="279"/>
      <c r="D64" s="279"/>
      <c r="E64" s="172"/>
      <c r="F64" s="172"/>
      <c r="N64" s="5"/>
      <c r="T64" s="6"/>
    </row>
    <row r="65" spans="1:24" ht="18.75">
      <c r="A65" s="207"/>
      <c r="B65" s="171"/>
      <c r="C65" s="171"/>
      <c r="D65" s="171"/>
      <c r="E65" s="172"/>
      <c r="F65" s="172"/>
      <c r="N65" s="5"/>
      <c r="T65" s="6"/>
    </row>
    <row r="66" spans="1:24" ht="18.75">
      <c r="A66" s="207"/>
      <c r="B66" s="171"/>
      <c r="C66" s="171"/>
      <c r="D66" s="171"/>
      <c r="E66" s="172"/>
      <c r="F66" s="172"/>
      <c r="N66" s="5"/>
      <c r="T66" s="6"/>
    </row>
    <row r="67" spans="1:24" ht="18.75">
      <c r="A67" s="207"/>
      <c r="B67" s="279"/>
      <c r="C67" s="279"/>
      <c r="D67" s="279"/>
      <c r="E67" s="172"/>
      <c r="F67" s="172"/>
      <c r="N67" s="5"/>
      <c r="T67" s="6"/>
    </row>
    <row r="68" spans="1:24" ht="18.75">
      <c r="A68" s="207"/>
      <c r="B68" s="171"/>
      <c r="C68" s="171"/>
      <c r="D68" s="171"/>
      <c r="E68" s="172"/>
      <c r="F68" s="172"/>
      <c r="N68" s="5"/>
      <c r="T68" s="6"/>
    </row>
    <row r="69" spans="1:24" ht="18.75">
      <c r="A69" s="207"/>
      <c r="B69" s="171"/>
      <c r="C69" s="171"/>
      <c r="D69" s="171"/>
      <c r="E69" s="172"/>
      <c r="F69" s="172"/>
      <c r="N69" s="5"/>
      <c r="T69" s="6"/>
    </row>
    <row r="70" spans="1:24" ht="18.75">
      <c r="A70" s="207"/>
      <c r="B70" s="279"/>
      <c r="C70" s="279"/>
      <c r="D70" s="279"/>
      <c r="E70" s="172"/>
      <c r="F70" s="172"/>
      <c r="N70" s="5"/>
      <c r="T70" s="6"/>
    </row>
    <row r="71" spans="1:24" ht="18.75">
      <c r="A71" s="207"/>
      <c r="B71" s="171"/>
      <c r="C71" s="171"/>
      <c r="D71" s="171"/>
      <c r="E71" s="172"/>
      <c r="F71" s="172"/>
      <c r="N71" s="5"/>
      <c r="T71" s="6"/>
      <c r="U71" s="5"/>
      <c r="X71" s="5"/>
    </row>
    <row r="72" spans="1:24" ht="18.75">
      <c r="A72" s="207"/>
      <c r="B72" s="171"/>
      <c r="C72" s="171"/>
      <c r="D72" s="171"/>
      <c r="E72" s="172"/>
      <c r="F72" s="172"/>
      <c r="N72" s="5"/>
      <c r="T72" s="6"/>
      <c r="U72" s="5"/>
      <c r="X72" s="5"/>
    </row>
    <row r="73" spans="1:24" ht="18.75">
      <c r="A73" s="207"/>
      <c r="B73" s="279"/>
      <c r="C73" s="279"/>
      <c r="D73" s="279"/>
      <c r="E73" s="172"/>
      <c r="F73" s="172"/>
      <c r="N73" s="5"/>
      <c r="T73" s="6"/>
      <c r="U73" s="5"/>
      <c r="X73" s="5"/>
    </row>
    <row r="74" spans="1:24" ht="18.75">
      <c r="A74" s="207"/>
      <c r="B74" s="171"/>
      <c r="C74" s="171"/>
      <c r="D74" s="171"/>
      <c r="E74" s="172"/>
      <c r="F74" s="172"/>
      <c r="N74" s="5"/>
      <c r="T74" s="6"/>
      <c r="U74" s="5"/>
      <c r="X74" s="5"/>
    </row>
    <row r="75" spans="1:24" ht="18.75">
      <c r="A75" s="207"/>
      <c r="B75" s="171"/>
      <c r="C75" s="171"/>
      <c r="D75" s="171"/>
      <c r="E75" s="172"/>
      <c r="F75" s="172"/>
      <c r="N75" s="5"/>
      <c r="T75" s="6"/>
      <c r="U75" s="5"/>
      <c r="X75" s="5"/>
    </row>
    <row r="76" spans="1:24" ht="18.75">
      <c r="A76" s="207"/>
      <c r="B76" s="279"/>
      <c r="C76" s="279"/>
      <c r="D76" s="279"/>
      <c r="E76" s="172"/>
      <c r="F76" s="172"/>
      <c r="N76" s="5"/>
      <c r="T76" s="6"/>
      <c r="U76" s="5"/>
      <c r="X76" s="5"/>
    </row>
    <row r="77" spans="1:24">
      <c r="A77" s="207"/>
      <c r="E77" s="170"/>
      <c r="F77" s="173"/>
      <c r="N77" s="5"/>
      <c r="T77" s="6"/>
      <c r="U77" s="5"/>
      <c r="X77" s="5"/>
    </row>
    <row r="78" spans="1:24">
      <c r="N78" s="5"/>
      <c r="T78" s="6"/>
      <c r="U78" s="5"/>
      <c r="X78" s="5"/>
    </row>
  </sheetData>
  <mergeCells count="25">
    <mergeCell ref="S3:W3"/>
    <mergeCell ref="B52:D52"/>
    <mergeCell ref="B76:D76"/>
    <mergeCell ref="B58:D58"/>
    <mergeCell ref="B61:D61"/>
    <mergeCell ref="B64:D64"/>
    <mergeCell ref="B67:D67"/>
    <mergeCell ref="B70:D70"/>
    <mergeCell ref="B73:D73"/>
    <mergeCell ref="B55:D55"/>
    <mergeCell ref="B40:D40"/>
    <mergeCell ref="B43:D43"/>
    <mergeCell ref="B46:D46"/>
    <mergeCell ref="B49:D49"/>
    <mergeCell ref="A16:X16"/>
    <mergeCell ref="G49:I49"/>
    <mergeCell ref="B31:D31"/>
    <mergeCell ref="B34:D34"/>
    <mergeCell ref="B37:D37"/>
    <mergeCell ref="A15:C15"/>
    <mergeCell ref="A6:X6"/>
    <mergeCell ref="A10:X10"/>
    <mergeCell ref="A11:C11"/>
    <mergeCell ref="A12:X12"/>
    <mergeCell ref="A24:C24"/>
  </mergeCells>
  <pageMargins left="0.25" right="0.25" top="0.75" bottom="0.75" header="0.3" footer="0.3"/>
  <pageSetup paperSize="8" scale="34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Изм. №10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'Изм. №10'!Заголовки_для_печати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'Изм. №10'!Область_печати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lastPrinted>2016-01-29T06:03:22Z</cp:lastPrinted>
  <dcterms:created xsi:type="dcterms:W3CDTF">2006-09-16T00:00:00Z</dcterms:created>
  <dcterms:modified xsi:type="dcterms:W3CDTF">2016-02-02T04:48:30Z</dcterms:modified>
</cp:coreProperties>
</file>