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240" yWindow="5535" windowWidth="14805" windowHeight="2580" firstSheet="5" activeTab="5"/>
  </bookViews>
  <sheets>
    <sheet name="Версия ДЭ от 04.05.14 (полный)" sheetId="1" r:id="rId1"/>
    <sheet name="Версия ДЭ от 06.07.14  Чжао Фан" sheetId="2" r:id="rId2"/>
    <sheet name="Версия ДЭ от 12.05.14 Болат" sheetId="5" r:id="rId3"/>
    <sheet name="Версия ДЭ от 12.05.14 Л.С." sheetId="6" r:id="rId4"/>
    <sheet name="Версия ДЭ от 13.05.14 Смена дат" sheetId="7" r:id="rId5"/>
    <sheet name="Изм. №10" sheetId="15" r:id="rId6"/>
  </sheets>
  <definedNames>
    <definedName name="Z_53FCBDD0_FAC9_4192_8224_8CE4DBB1375E_.wvu.PrintArea" localSheetId="0" hidden="1">'Версия ДЭ от 04.05.14 (полный)'!$A$1:$X$196</definedName>
    <definedName name="Z_53FCBDD0_FAC9_4192_8224_8CE4DBB1375E_.wvu.PrintArea" localSheetId="1" hidden="1">'Версия ДЭ от 06.07.14  Чжао Фан'!$A$1:$X$196</definedName>
    <definedName name="Z_53FCBDD0_FAC9_4192_8224_8CE4DBB1375E_.wvu.PrintArea" localSheetId="2" hidden="1">'Версия ДЭ от 12.05.14 Болат'!$A$1:$X$196</definedName>
    <definedName name="Z_53FCBDD0_FAC9_4192_8224_8CE4DBB1375E_.wvu.PrintArea" localSheetId="3" hidden="1">'Версия ДЭ от 12.05.14 Л.С.'!$A$1:$X$196</definedName>
    <definedName name="Z_53FCBDD0_FAC9_4192_8224_8CE4DBB1375E_.wvu.PrintArea" localSheetId="4" hidden="1">'Версия ДЭ от 13.05.14 Смена дат'!$A$1:$X$197</definedName>
    <definedName name="Z_53FCBDD0_FAC9_4192_8224_8CE4DBB1375E_.wvu.PrintArea" localSheetId="5" hidden="1">'Изм. №10'!$A$1:$X$83</definedName>
    <definedName name="Z_53FCBDD0_FAC9_4192_8224_8CE4DBB1375E_.wvu.PrintTitles" localSheetId="0" hidden="1">'Версия ДЭ от 04.05.14 (полный)'!$6:$7</definedName>
    <definedName name="Z_53FCBDD0_FAC9_4192_8224_8CE4DBB1375E_.wvu.PrintTitles" localSheetId="1" hidden="1">'Версия ДЭ от 06.07.14  Чжао Фан'!$6:$7</definedName>
    <definedName name="Z_53FCBDD0_FAC9_4192_8224_8CE4DBB1375E_.wvu.PrintTitles" localSheetId="2" hidden="1">'Версия ДЭ от 12.05.14 Болат'!$6:$7</definedName>
    <definedName name="Z_53FCBDD0_FAC9_4192_8224_8CE4DBB1375E_.wvu.PrintTitles" localSheetId="3" hidden="1">'Версия ДЭ от 12.05.14 Л.С.'!$6:$7</definedName>
    <definedName name="Z_53FCBDD0_FAC9_4192_8224_8CE4DBB1375E_.wvu.PrintTitles" localSheetId="4" hidden="1">'Версия ДЭ от 13.05.14 Смена дат'!$6:$7</definedName>
    <definedName name="Z_53FCBDD0_FAC9_4192_8224_8CE4DBB1375E_.wvu.PrintTitles" localSheetId="5" hidden="1">'Изм. №10'!$8:$9</definedName>
    <definedName name="_xlnm.Print_Titles" localSheetId="0">'Версия ДЭ от 04.05.14 (полный)'!$6:$7</definedName>
    <definedName name="_xlnm.Print_Titles" localSheetId="1">'Версия ДЭ от 06.07.14  Чжао Фан'!$6:$7</definedName>
    <definedName name="_xlnm.Print_Titles" localSheetId="2">'Версия ДЭ от 12.05.14 Болат'!$6:$7</definedName>
    <definedName name="_xlnm.Print_Titles" localSheetId="3">'Версия ДЭ от 12.05.14 Л.С.'!$6:$7</definedName>
    <definedName name="_xlnm.Print_Titles" localSheetId="4">'Версия ДЭ от 13.05.14 Смена дат'!$6:$7</definedName>
    <definedName name="_xlnm.Print_Titles" localSheetId="5">'Изм. №10'!$8:$9</definedName>
    <definedName name="_xlnm.Print_Area" localSheetId="0">'Версия ДЭ от 04.05.14 (полный)'!$A$1:$X$196</definedName>
    <definedName name="_xlnm.Print_Area" localSheetId="1">'Версия ДЭ от 06.07.14  Чжао Фан'!$A$1:$X$196</definedName>
    <definedName name="_xlnm.Print_Area" localSheetId="2">'Версия ДЭ от 12.05.14 Болат'!$A$1:$X$196</definedName>
    <definedName name="_xlnm.Print_Area" localSheetId="3">'Версия ДЭ от 12.05.14 Л.С.'!$A$1:$X$196</definedName>
    <definedName name="_xlnm.Print_Area" localSheetId="4">'Версия ДЭ от 13.05.14 Смена дат'!$A$1:$X$197</definedName>
    <definedName name="_xlnm.Print_Area" localSheetId="5">'Изм. №10'!$A$1:$X$83</definedName>
  </definedNames>
  <calcPr calcId="171026"/>
  <customWorkbookViews>
    <customWorkbookView name="Timur Islamov [Тимур Исламов] - Личное представление" guid="{53FCBDD0-FAC9-4192-8224-8CE4DBB1375E}" mergeInterval="0" personalView="1" maximized="1" windowWidth="1436" windowHeight="675" activeSheetId="2" showComments="commIndAndComment"/>
  </customWorkbookViews>
</workbook>
</file>

<file path=xl/calcChain.xml><?xml version="1.0" encoding="utf-8"?>
<calcChain xmlns="http://schemas.openxmlformats.org/spreadsheetml/2006/main">
  <c r="U28" i="15"/>
  <c r="T28"/>
  <c r="U21"/>
  <c r="T21"/>
  <c r="U29"/>
  <c r="T29"/>
  <c r="T140" i="7"/>
  <c r="U139"/>
  <c r="U138"/>
  <c r="T135"/>
  <c r="U133"/>
  <c r="U131"/>
  <c r="U130"/>
  <c r="U128"/>
  <c r="U127"/>
  <c r="U126"/>
  <c r="U125"/>
  <c r="U124"/>
  <c r="U120"/>
  <c r="U119"/>
  <c r="U115"/>
  <c r="U113"/>
  <c r="U112"/>
  <c r="U142"/>
  <c r="T108"/>
  <c r="U107"/>
  <c r="U106"/>
  <c r="U105"/>
  <c r="U104"/>
  <c r="U103"/>
  <c r="U102"/>
  <c r="U101"/>
  <c r="U100"/>
  <c r="U99"/>
  <c r="U98"/>
  <c r="U97"/>
  <c r="U108"/>
  <c r="T94"/>
  <c r="U94"/>
  <c r="T93"/>
  <c r="U93"/>
  <c r="T92"/>
  <c r="U92"/>
  <c r="T91"/>
  <c r="U91"/>
  <c r="T90"/>
  <c r="U90"/>
  <c r="T89"/>
  <c r="U89"/>
  <c r="T88"/>
  <c r="U88"/>
  <c r="T87"/>
  <c r="U87"/>
  <c r="T86"/>
  <c r="U86"/>
  <c r="T85"/>
  <c r="U85"/>
  <c r="T84"/>
  <c r="U84"/>
  <c r="T83"/>
  <c r="U83"/>
  <c r="T82"/>
  <c r="U82"/>
  <c r="T81"/>
  <c r="U81"/>
  <c r="T80"/>
  <c r="U80"/>
  <c r="T79"/>
  <c r="U79"/>
  <c r="T78"/>
  <c r="U78"/>
  <c r="T77"/>
  <c r="U77"/>
  <c r="T76"/>
  <c r="U76"/>
  <c r="T75"/>
  <c r="U75"/>
  <c r="T74"/>
  <c r="U74"/>
  <c r="T73"/>
  <c r="U73"/>
  <c r="T72"/>
  <c r="U72"/>
  <c r="T71"/>
  <c r="U71"/>
  <c r="T70"/>
  <c r="U70"/>
  <c r="T69"/>
  <c r="U69"/>
  <c r="T68"/>
  <c r="U68"/>
  <c r="T67"/>
  <c r="U67"/>
  <c r="T66"/>
  <c r="U66"/>
  <c r="T65"/>
  <c r="U65"/>
  <c r="T64"/>
  <c r="U64"/>
  <c r="T63"/>
  <c r="U63"/>
  <c r="T62"/>
  <c r="U62"/>
  <c r="T61"/>
  <c r="U61"/>
  <c r="T60"/>
  <c r="U60"/>
  <c r="T59"/>
  <c r="U59"/>
  <c r="T58"/>
  <c r="U58"/>
  <c r="T57"/>
  <c r="U57"/>
  <c r="T56"/>
  <c r="U56"/>
  <c r="T55"/>
  <c r="U55"/>
  <c r="T54"/>
  <c r="U54"/>
  <c r="T53"/>
  <c r="U53"/>
  <c r="T52"/>
  <c r="U52"/>
  <c r="T51"/>
  <c r="U51"/>
  <c r="T50"/>
  <c r="U50"/>
  <c r="T49"/>
  <c r="U49"/>
  <c r="T48"/>
  <c r="T47"/>
  <c r="U47"/>
  <c r="T46"/>
  <c r="U46"/>
  <c r="T45"/>
  <c r="U45"/>
  <c r="T44"/>
  <c r="U44"/>
  <c r="T42"/>
  <c r="U42"/>
  <c r="T41"/>
  <c r="U41"/>
  <c r="T40"/>
  <c r="U40"/>
  <c r="T39"/>
  <c r="U39"/>
  <c r="T38"/>
  <c r="U38"/>
  <c r="T37"/>
  <c r="U37"/>
  <c r="T36"/>
  <c r="U36"/>
  <c r="T35"/>
  <c r="U35"/>
  <c r="T34"/>
  <c r="U34"/>
  <c r="T33"/>
  <c r="U33"/>
  <c r="T32"/>
  <c r="U32"/>
  <c r="T31"/>
  <c r="U31"/>
  <c r="T30"/>
  <c r="U30"/>
  <c r="T29"/>
  <c r="U29"/>
  <c r="T28"/>
  <c r="U28"/>
  <c r="T27"/>
  <c r="U27"/>
  <c r="T26"/>
  <c r="U26"/>
  <c r="T25"/>
  <c r="U25"/>
  <c r="T24"/>
  <c r="U24"/>
  <c r="T23"/>
  <c r="U23"/>
  <c r="T22"/>
  <c r="U22"/>
  <c r="T21"/>
  <c r="U21"/>
  <c r="S20"/>
  <c r="T20"/>
  <c r="U20"/>
  <c r="S19"/>
  <c r="T19"/>
  <c r="U19"/>
  <c r="T18"/>
  <c r="U17"/>
  <c r="U16"/>
  <c r="U14"/>
  <c r="U13"/>
  <c r="U12"/>
  <c r="U10"/>
  <c r="U9"/>
  <c r="T95"/>
  <c r="U18"/>
  <c r="U95"/>
  <c r="U143"/>
  <c r="T142"/>
  <c r="T143"/>
  <c r="T142" i="6"/>
  <c r="U141"/>
  <c r="U140"/>
  <c r="U139"/>
  <c r="U138"/>
  <c r="T135"/>
  <c r="T144"/>
  <c r="U133"/>
  <c r="U131"/>
  <c r="U130"/>
  <c r="U128"/>
  <c r="U127"/>
  <c r="U126"/>
  <c r="U125"/>
  <c r="U124"/>
  <c r="U120"/>
  <c r="U119"/>
  <c r="U115"/>
  <c r="U113"/>
  <c r="U112"/>
  <c r="U144"/>
  <c r="T108"/>
  <c r="U107"/>
  <c r="U106"/>
  <c r="U105"/>
  <c r="U104"/>
  <c r="U103"/>
  <c r="U102"/>
  <c r="U101"/>
  <c r="U100"/>
  <c r="U99"/>
  <c r="U98"/>
  <c r="U97"/>
  <c r="U108"/>
  <c r="T94"/>
  <c r="U94"/>
  <c r="T93"/>
  <c r="U93"/>
  <c r="T92"/>
  <c r="U92"/>
  <c r="T91"/>
  <c r="U91"/>
  <c r="T90"/>
  <c r="U90"/>
  <c r="T89"/>
  <c r="U89"/>
  <c r="T88"/>
  <c r="U88"/>
  <c r="T87"/>
  <c r="U87"/>
  <c r="T86"/>
  <c r="U86"/>
  <c r="T85"/>
  <c r="U85"/>
  <c r="T84"/>
  <c r="U84"/>
  <c r="T83"/>
  <c r="U83"/>
  <c r="T82"/>
  <c r="U82"/>
  <c r="T81"/>
  <c r="U81"/>
  <c r="T80"/>
  <c r="U80"/>
  <c r="T79"/>
  <c r="U79"/>
  <c r="T78"/>
  <c r="U78"/>
  <c r="T77"/>
  <c r="U77"/>
  <c r="T76"/>
  <c r="U76"/>
  <c r="T75"/>
  <c r="U75"/>
  <c r="T74"/>
  <c r="U74"/>
  <c r="T73"/>
  <c r="U73"/>
  <c r="T72"/>
  <c r="U72"/>
  <c r="T71"/>
  <c r="U71"/>
  <c r="T70"/>
  <c r="U70"/>
  <c r="T69"/>
  <c r="U69"/>
  <c r="T68"/>
  <c r="U68"/>
  <c r="T67"/>
  <c r="U67"/>
  <c r="T66"/>
  <c r="U66"/>
  <c r="T65"/>
  <c r="U65"/>
  <c r="T64"/>
  <c r="U64"/>
  <c r="T63"/>
  <c r="U63"/>
  <c r="T62"/>
  <c r="U62"/>
  <c r="T61"/>
  <c r="U61"/>
  <c r="T60"/>
  <c r="U60"/>
  <c r="T59"/>
  <c r="U59"/>
  <c r="T58"/>
  <c r="U58"/>
  <c r="T57"/>
  <c r="U57"/>
  <c r="T56"/>
  <c r="U56"/>
  <c r="T55"/>
  <c r="U55"/>
  <c r="T54"/>
  <c r="U54"/>
  <c r="T53"/>
  <c r="U53"/>
  <c r="T52"/>
  <c r="U52"/>
  <c r="T51"/>
  <c r="U51"/>
  <c r="T50"/>
  <c r="U50"/>
  <c r="T49"/>
  <c r="U49"/>
  <c r="T48"/>
  <c r="T47"/>
  <c r="U47"/>
  <c r="T46"/>
  <c r="U46"/>
  <c r="T45"/>
  <c r="U45"/>
  <c r="T44"/>
  <c r="U44"/>
  <c r="T42"/>
  <c r="U42"/>
  <c r="T41"/>
  <c r="U41"/>
  <c r="T40"/>
  <c r="U40"/>
  <c r="T39"/>
  <c r="U39"/>
  <c r="T38"/>
  <c r="U38"/>
  <c r="T37"/>
  <c r="U37"/>
  <c r="T36"/>
  <c r="U36"/>
  <c r="T35"/>
  <c r="U35"/>
  <c r="T34"/>
  <c r="U34"/>
  <c r="T33"/>
  <c r="U33"/>
  <c r="T32"/>
  <c r="U32"/>
  <c r="T31"/>
  <c r="U31"/>
  <c r="T30"/>
  <c r="U30"/>
  <c r="T29"/>
  <c r="U29"/>
  <c r="T28"/>
  <c r="U28"/>
  <c r="T27"/>
  <c r="U27"/>
  <c r="T26"/>
  <c r="U26"/>
  <c r="T25"/>
  <c r="U25"/>
  <c r="T24"/>
  <c r="U24"/>
  <c r="T23"/>
  <c r="U23"/>
  <c r="T22"/>
  <c r="U22"/>
  <c r="T21"/>
  <c r="U21"/>
  <c r="S20"/>
  <c r="T20"/>
  <c r="U20"/>
  <c r="S19"/>
  <c r="T19"/>
  <c r="U19"/>
  <c r="T18"/>
  <c r="T95"/>
  <c r="U17"/>
  <c r="U16"/>
  <c r="U14"/>
  <c r="U13"/>
  <c r="U12"/>
  <c r="U10"/>
  <c r="U9"/>
  <c r="T142" i="5"/>
  <c r="U141"/>
  <c r="U140"/>
  <c r="U139"/>
  <c r="U138"/>
  <c r="T135"/>
  <c r="T144"/>
  <c r="U133"/>
  <c r="U131"/>
  <c r="U130"/>
  <c r="U128"/>
  <c r="U127"/>
  <c r="U126"/>
  <c r="U125"/>
  <c r="U124"/>
  <c r="U120"/>
  <c r="U119"/>
  <c r="U115"/>
  <c r="U113"/>
  <c r="U112"/>
  <c r="U144"/>
  <c r="T108"/>
  <c r="U107"/>
  <c r="U106"/>
  <c r="U105"/>
  <c r="U104"/>
  <c r="U103"/>
  <c r="U102"/>
  <c r="U101"/>
  <c r="U100"/>
  <c r="U99"/>
  <c r="U98"/>
  <c r="U97"/>
  <c r="U108"/>
  <c r="T94"/>
  <c r="U94"/>
  <c r="T93"/>
  <c r="U93"/>
  <c r="T92"/>
  <c r="U92"/>
  <c r="T91"/>
  <c r="U91"/>
  <c r="T90"/>
  <c r="U90"/>
  <c r="T89"/>
  <c r="U89"/>
  <c r="T88"/>
  <c r="U88"/>
  <c r="T87"/>
  <c r="U87"/>
  <c r="T86"/>
  <c r="U86"/>
  <c r="T85"/>
  <c r="U85"/>
  <c r="T84"/>
  <c r="U84"/>
  <c r="T83"/>
  <c r="U83"/>
  <c r="T82"/>
  <c r="U82"/>
  <c r="T81"/>
  <c r="U81"/>
  <c r="T80"/>
  <c r="U80"/>
  <c r="T79"/>
  <c r="U79"/>
  <c r="T78"/>
  <c r="U78"/>
  <c r="T77"/>
  <c r="U77"/>
  <c r="T76"/>
  <c r="U76"/>
  <c r="T75"/>
  <c r="U75"/>
  <c r="T74"/>
  <c r="U74"/>
  <c r="T73"/>
  <c r="U73"/>
  <c r="T72"/>
  <c r="U72"/>
  <c r="T71"/>
  <c r="U71"/>
  <c r="T70"/>
  <c r="U70"/>
  <c r="T69"/>
  <c r="U69"/>
  <c r="T68"/>
  <c r="U68"/>
  <c r="T67"/>
  <c r="U67"/>
  <c r="T66"/>
  <c r="U66"/>
  <c r="T65"/>
  <c r="U65"/>
  <c r="T64"/>
  <c r="U64"/>
  <c r="T63"/>
  <c r="U63"/>
  <c r="T62"/>
  <c r="U62"/>
  <c r="T61"/>
  <c r="U61"/>
  <c r="T60"/>
  <c r="U60"/>
  <c r="T59"/>
  <c r="U59"/>
  <c r="T58"/>
  <c r="U58"/>
  <c r="T57"/>
  <c r="U57"/>
  <c r="T56"/>
  <c r="U56"/>
  <c r="T55"/>
  <c r="U55"/>
  <c r="T54"/>
  <c r="U54"/>
  <c r="T53"/>
  <c r="U53"/>
  <c r="T52"/>
  <c r="U52"/>
  <c r="T51"/>
  <c r="U51"/>
  <c r="T50"/>
  <c r="U50"/>
  <c r="T49"/>
  <c r="U49"/>
  <c r="T48"/>
  <c r="T47"/>
  <c r="U47"/>
  <c r="T46"/>
  <c r="U46"/>
  <c r="T45"/>
  <c r="U45"/>
  <c r="T44"/>
  <c r="U44"/>
  <c r="T42"/>
  <c r="U42"/>
  <c r="T41"/>
  <c r="U41"/>
  <c r="T40"/>
  <c r="U40"/>
  <c r="T39"/>
  <c r="U39"/>
  <c r="T38"/>
  <c r="U38"/>
  <c r="T37"/>
  <c r="U37"/>
  <c r="T36"/>
  <c r="U36"/>
  <c r="T35"/>
  <c r="U35"/>
  <c r="T34"/>
  <c r="U34"/>
  <c r="T33"/>
  <c r="U33"/>
  <c r="T32"/>
  <c r="U32"/>
  <c r="T31"/>
  <c r="U31"/>
  <c r="T30"/>
  <c r="U30"/>
  <c r="T29"/>
  <c r="U29"/>
  <c r="T28"/>
  <c r="U28"/>
  <c r="T27"/>
  <c r="U27"/>
  <c r="T26"/>
  <c r="U26"/>
  <c r="T25"/>
  <c r="U25"/>
  <c r="T24"/>
  <c r="U24"/>
  <c r="T23"/>
  <c r="U23"/>
  <c r="T22"/>
  <c r="U22"/>
  <c r="T21"/>
  <c r="U21"/>
  <c r="S20"/>
  <c r="T20"/>
  <c r="U20"/>
  <c r="S19"/>
  <c r="T19"/>
  <c r="U19"/>
  <c r="T18"/>
  <c r="T95"/>
  <c r="U17"/>
  <c r="U16"/>
  <c r="U14"/>
  <c r="U13"/>
  <c r="U12"/>
  <c r="U10"/>
  <c r="U9"/>
  <c r="T145" i="6"/>
  <c r="U18"/>
  <c r="U95"/>
  <c r="U145"/>
  <c r="T145" i="5"/>
  <c r="U18"/>
  <c r="U95"/>
  <c r="U145"/>
  <c r="U103" i="2"/>
  <c r="U104"/>
  <c r="U105"/>
  <c r="U106"/>
  <c r="U107"/>
  <c r="T142"/>
  <c r="U141"/>
  <c r="U140"/>
  <c r="U139"/>
  <c r="U138"/>
  <c r="T135"/>
  <c r="T144"/>
  <c r="U133"/>
  <c r="U131"/>
  <c r="U130"/>
  <c r="U128"/>
  <c r="U127"/>
  <c r="U126"/>
  <c r="U125"/>
  <c r="U124"/>
  <c r="U120"/>
  <c r="U119"/>
  <c r="U115"/>
  <c r="U113"/>
  <c r="U112"/>
  <c r="U144"/>
  <c r="T108"/>
  <c r="U102"/>
  <c r="U101"/>
  <c r="U100"/>
  <c r="U99"/>
  <c r="U98"/>
  <c r="U97"/>
  <c r="T94"/>
  <c r="U94"/>
  <c r="T93"/>
  <c r="U93"/>
  <c r="T92"/>
  <c r="U92"/>
  <c r="T91"/>
  <c r="U91"/>
  <c r="T90"/>
  <c r="U90"/>
  <c r="T89"/>
  <c r="U89"/>
  <c r="T88"/>
  <c r="U88"/>
  <c r="T87"/>
  <c r="U87"/>
  <c r="T86"/>
  <c r="U86"/>
  <c r="T85"/>
  <c r="U85"/>
  <c r="T84"/>
  <c r="U84"/>
  <c r="T83"/>
  <c r="U83"/>
  <c r="T82"/>
  <c r="U82"/>
  <c r="T81"/>
  <c r="U81"/>
  <c r="T80"/>
  <c r="U80"/>
  <c r="T79"/>
  <c r="U79"/>
  <c r="T78"/>
  <c r="U78"/>
  <c r="T77"/>
  <c r="U77"/>
  <c r="T76"/>
  <c r="U76"/>
  <c r="T75"/>
  <c r="U75"/>
  <c r="T74"/>
  <c r="U74"/>
  <c r="T73"/>
  <c r="U73"/>
  <c r="T72"/>
  <c r="U72"/>
  <c r="T71"/>
  <c r="U71"/>
  <c r="T70"/>
  <c r="U70"/>
  <c r="T69"/>
  <c r="U69"/>
  <c r="T68"/>
  <c r="U68"/>
  <c r="T67"/>
  <c r="U67"/>
  <c r="T66"/>
  <c r="U66"/>
  <c r="T65"/>
  <c r="U65"/>
  <c r="T64"/>
  <c r="U64"/>
  <c r="T63"/>
  <c r="U63"/>
  <c r="T62"/>
  <c r="U62"/>
  <c r="T61"/>
  <c r="U61"/>
  <c r="T60"/>
  <c r="U60"/>
  <c r="T59"/>
  <c r="U59"/>
  <c r="T58"/>
  <c r="U58"/>
  <c r="T57"/>
  <c r="U57"/>
  <c r="T56"/>
  <c r="U56"/>
  <c r="T55"/>
  <c r="U55"/>
  <c r="T54"/>
  <c r="U54"/>
  <c r="T53"/>
  <c r="U53"/>
  <c r="T52"/>
  <c r="U52"/>
  <c r="T51"/>
  <c r="U51"/>
  <c r="T50"/>
  <c r="U50"/>
  <c r="T49"/>
  <c r="U49"/>
  <c r="T48"/>
  <c r="T47"/>
  <c r="U47"/>
  <c r="T46"/>
  <c r="U46"/>
  <c r="T45"/>
  <c r="U45"/>
  <c r="T44"/>
  <c r="U44"/>
  <c r="T42"/>
  <c r="U42"/>
  <c r="T41"/>
  <c r="U41"/>
  <c r="T40"/>
  <c r="U40"/>
  <c r="T39"/>
  <c r="U39"/>
  <c r="T38"/>
  <c r="U38"/>
  <c r="T37"/>
  <c r="U37"/>
  <c r="T36"/>
  <c r="U36"/>
  <c r="T35"/>
  <c r="U35"/>
  <c r="T34"/>
  <c r="U34"/>
  <c r="T33"/>
  <c r="U33"/>
  <c r="T32"/>
  <c r="U32"/>
  <c r="T31"/>
  <c r="U31"/>
  <c r="T30"/>
  <c r="U30"/>
  <c r="T29"/>
  <c r="U29"/>
  <c r="T28"/>
  <c r="U28"/>
  <c r="T27"/>
  <c r="U27"/>
  <c r="T26"/>
  <c r="U26"/>
  <c r="T25"/>
  <c r="U25"/>
  <c r="T24"/>
  <c r="U24"/>
  <c r="T23"/>
  <c r="U23"/>
  <c r="T22"/>
  <c r="U22"/>
  <c r="T21"/>
  <c r="U21"/>
  <c r="S20"/>
  <c r="T20"/>
  <c r="U20"/>
  <c r="S19"/>
  <c r="T19"/>
  <c r="U19"/>
  <c r="T18"/>
  <c r="U17"/>
  <c r="U16"/>
  <c r="U14"/>
  <c r="U13"/>
  <c r="U12"/>
  <c r="U10"/>
  <c r="U9"/>
  <c r="U108"/>
  <c r="T95"/>
  <c r="T145"/>
  <c r="U18"/>
  <c r="U95"/>
  <c r="T108" i="1"/>
  <c r="T135"/>
  <c r="T142"/>
  <c r="T144"/>
  <c r="T18"/>
  <c r="S19"/>
  <c r="T19"/>
  <c r="S20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145"/>
  <c r="U145" i="2"/>
  <c r="U112" i="1"/>
  <c r="U113"/>
  <c r="U115"/>
  <c r="U119"/>
  <c r="U120"/>
  <c r="U124"/>
  <c r="U125"/>
  <c r="U126"/>
  <c r="U127"/>
  <c r="U128"/>
  <c r="U130"/>
  <c r="U131"/>
  <c r="U133"/>
  <c r="U138"/>
  <c r="U139"/>
  <c r="U140"/>
  <c r="U141"/>
  <c r="U144"/>
  <c r="U97"/>
  <c r="U98"/>
  <c r="U99"/>
  <c r="U100"/>
  <c r="U101"/>
  <c r="U102"/>
  <c r="U103"/>
  <c r="U104"/>
  <c r="U105"/>
  <c r="U106"/>
  <c r="U107"/>
  <c r="U108"/>
  <c r="U16"/>
  <c r="U14"/>
  <c r="U13"/>
  <c r="U12"/>
  <c r="U10"/>
  <c r="U9"/>
  <c r="U28"/>
  <c r="U81"/>
  <c r="U17"/>
  <c r="U18"/>
  <c r="U77"/>
  <c r="U76"/>
  <c r="U49"/>
  <c r="U40"/>
  <c r="U39"/>
  <c r="U38"/>
  <c r="U93"/>
  <c r="U92"/>
  <c r="U75"/>
  <c r="U73"/>
  <c r="U72"/>
  <c r="U71"/>
  <c r="U62"/>
  <c r="U60"/>
  <c r="U58"/>
  <c r="U57"/>
  <c r="U56"/>
  <c r="U55"/>
  <c r="U51"/>
  <c r="U50"/>
  <c r="U47"/>
  <c r="U21"/>
  <c r="U20"/>
  <c r="U19"/>
  <c r="U82"/>
  <c r="U83"/>
  <c r="U84"/>
  <c r="U85"/>
  <c r="U86"/>
  <c r="U87"/>
  <c r="U88"/>
  <c r="U89"/>
  <c r="U90"/>
  <c r="U91"/>
  <c r="U94"/>
  <c r="U80"/>
  <c r="U78"/>
  <c r="U79"/>
  <c r="U41"/>
  <c r="U42"/>
  <c r="U44"/>
  <c r="U45"/>
  <c r="U46"/>
  <c r="U52"/>
  <c r="U53"/>
  <c r="U54"/>
  <c r="U59"/>
  <c r="U61"/>
  <c r="U63"/>
  <c r="U64"/>
  <c r="U65"/>
  <c r="U66"/>
  <c r="U67"/>
  <c r="U68"/>
  <c r="U69"/>
  <c r="U70"/>
  <c r="U74"/>
  <c r="U37"/>
  <c r="U22"/>
  <c r="U23"/>
  <c r="U24"/>
  <c r="U25"/>
  <c r="U26"/>
  <c r="U27"/>
  <c r="U29"/>
  <c r="U30"/>
  <c r="U31"/>
  <c r="U32"/>
  <c r="U33"/>
  <c r="U34"/>
  <c r="U35"/>
  <c r="U36"/>
  <c r="U95"/>
  <c r="U145"/>
</calcChain>
</file>

<file path=xl/sharedStrings.xml><?xml version="1.0" encoding="utf-8"?>
<sst xmlns="http://schemas.openxmlformats.org/spreadsheetml/2006/main" count="9409" uniqueCount="644">
  <si>
    <t>Приказ №</t>
  </si>
  <si>
    <t>План закупок товаров, работ и услуг Департамента эксплуатации ТОО "Казахстанско-Китайский трубопровод" на 2014 год</t>
  </si>
  <si>
    <t xml:space="preserve">№ </t>
  </si>
  <si>
    <t>Наименование организации</t>
  </si>
  <si>
    <t>Код  ТРУ</t>
  </si>
  <si>
    <t>Наименование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</si>
  <si>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</si>
  <si>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</si>
  <si>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</si>
  <si>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</si>
  <si>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</si>
  <si>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</si>
  <si>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</si>
  <si>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</si>
  <si>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</si>
  <si>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</si>
  <si>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</si>
  <si>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</si>
  <si>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</si>
  <si>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</si>
  <si>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</si>
  <si>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</si>
  <si>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</si>
  <si>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</si>
  <si>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</si>
  <si>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</si>
  <si>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</si>
  <si>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1 Т</t>
  </si>
  <si>
    <t>ТОО "Казахстанско-Китайский Трубопровод"</t>
  </si>
  <si>
    <t>35.11.10.00.00.00.10.11.2</t>
  </si>
  <si>
    <t>Электроэнергия</t>
  </si>
  <si>
    <t>ГОСТ 13109-97 для снабжения  потребителей</t>
  </si>
  <si>
    <t>Электроэнергия для вдольтрассовых ВЛ-10кВ от 0 км до 69 км нефтепровода  Атасу-Алашанькоу</t>
  </si>
  <si>
    <t>ОИ</t>
  </si>
  <si>
    <t>г. Алматы, пр. Абая 109 В</t>
  </si>
  <si>
    <t xml:space="preserve">декабрь 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</si>
  <si>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</si>
  <si>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</si>
  <si>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</si>
  <si>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</si>
  <si>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</si>
  <si>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2 Т</t>
  </si>
  <si>
    <t>Электроэнергия для вдольтрассовых ВЛ-10кВ от 96 км до 180 км нефтепровода  Атасу-Алашанькоу</t>
  </si>
  <si>
    <t>3 Т</t>
  </si>
  <si>
    <t>Электроэнергия для вдольтрассовых ВЛ-10кВ от 203 км до 520 км нефтепровода  Атасу-Алашанькоу</t>
  </si>
  <si>
    <t>4 Т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</si>
  <si>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</si>
  <si>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</si>
  <si>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5 Т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</si>
  <si>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</si>
  <si>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</si>
  <si>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6 Т</t>
  </si>
  <si>
    <t>Электроэнергия для вдольтрассовых ВЛ-10кВ от 850 км до 960 км нефтепровода  Атасу-Алашанькоу</t>
  </si>
  <si>
    <t>7 Т</t>
  </si>
  <si>
    <t>Электроэнергия для вдольтрассовых ВЛ-10кВ от 0 до 231 км нефтепровода Кенкияк - Кумколь.</t>
  </si>
  <si>
    <t>Актюбинская  область</t>
  </si>
  <si>
    <t>8 Т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</si>
  <si>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</si>
  <si>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</si>
  <si>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9 Т</t>
  </si>
  <si>
    <t xml:space="preserve">20.59.42.00.00.10.10.00.1 </t>
  </si>
  <si>
    <t>Противотурбулетная присадка</t>
  </si>
  <si>
    <t>для использования в процессах перекачки углеводородов</t>
  </si>
  <si>
    <t>Противотурбулентная присадка для увеличения производительности нефтепровода МН Кенкияк-Кумколь</t>
  </si>
  <si>
    <t>ОТ</t>
  </si>
  <si>
    <t>август-сентябрь</t>
  </si>
  <si>
    <t xml:space="preserve">Республика Казахстан, Актюбинская область, ГНПС "Кенкиях" (0км МН "Кенкияк-Кумколь")  </t>
  </si>
  <si>
    <t>сентябрь-декабрь</t>
  </si>
  <si>
    <t>авансовый  платеж-0%, оплата в течение  течение 20 банковских дней с момента подписания акта приема-передачи товара</t>
  </si>
  <si>
    <t>Килограмм</t>
  </si>
  <si>
    <t>10 Т</t>
  </si>
  <si>
    <t xml:space="preserve">Республика Казахстан, Кызылординская область, ОАВП "Аральск" (424,85км МН "Кенкияк-Кумколь")  </t>
  </si>
  <si>
    <t>11 Т</t>
  </si>
  <si>
    <t>28.14.13.22.00.00.00.13.1</t>
  </si>
  <si>
    <t>Кран шаровой</t>
  </si>
  <si>
    <t>Шаровой проходной стальной кран, условное давление P-8 Мпа, тип соединения - фланцевое ГОСТ 9702-87</t>
  </si>
  <si>
    <t>Для неснижаемого аварийного запаса МН Атасу-Алашанькоу</t>
  </si>
  <si>
    <t>ЦП</t>
  </si>
  <si>
    <t>апрель-май</t>
  </si>
  <si>
    <t>Республика Казахстан, Алматинская обл., г. Ушарал, НПС №11, МН "Атасу-Алашанькоу"</t>
  </si>
  <si>
    <t>май-июнь</t>
  </si>
  <si>
    <t>штука</t>
  </si>
  <si>
    <t>12 Т</t>
  </si>
  <si>
    <t>28.14.13.21.00.00.00.23.1</t>
  </si>
  <si>
    <t xml:space="preserve">Задвижка </t>
  </si>
  <si>
    <t>Задвижка стальная, давление P - 16 Мпа, тип присодинения к трубопроводу - муфтовое. ГОСТ 9698-86</t>
  </si>
  <si>
    <t>13 Т</t>
  </si>
  <si>
    <t>14 Т</t>
  </si>
  <si>
    <t xml:space="preserve">27.12.40.15.11.11.11.30.1 </t>
  </si>
  <si>
    <t>Разрядник</t>
  </si>
  <si>
    <t>Магнитовентильный разрядник (РВМГ)</t>
  </si>
  <si>
    <t>июнь-июль</t>
  </si>
  <si>
    <t>Республика Казахстан Карагандинская область   Актогайский р/н      НПС-9  МН "Атасу-Алашанькоу"</t>
  </si>
  <si>
    <t>июль-декабрь</t>
  </si>
  <si>
    <t>15 Т</t>
  </si>
  <si>
    <t>27.40.33.00.00.10.90.01.1</t>
  </si>
  <si>
    <t xml:space="preserve"> Прожектор</t>
  </si>
  <si>
    <t xml:space="preserve"> светодиодный</t>
  </si>
  <si>
    <t>Республика Казахстан Алматинская область  г.Ушарал,  НПС-11  МН "Атасу-Алашанькоу"</t>
  </si>
  <si>
    <t>ОТП</t>
  </si>
  <si>
    <t>16 Т</t>
  </si>
  <si>
    <t>27.51.26.02.02.01.00.20.1</t>
  </si>
  <si>
    <t>Электроконвектор</t>
  </si>
  <si>
    <t>Настенный. С принудительной циркуляцией воздуха (циркулируют воздух с помощью встроенного вентилятора).</t>
  </si>
  <si>
    <t>17 Т</t>
  </si>
  <si>
    <t>26.11.22.00.00.22.11.11.1</t>
  </si>
  <si>
    <t>Пьезотрансформатор</t>
  </si>
  <si>
    <t xml:space="preserve">  Пьезоэлектрический.</t>
  </si>
  <si>
    <t>18 Т</t>
  </si>
  <si>
    <t>27.12.22.11.11.11.11.30.1</t>
  </si>
  <si>
    <t xml:space="preserve">Выключатель автоматический </t>
  </si>
  <si>
    <t>однополюсный,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</si>
  <si>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19 Т</t>
  </si>
  <si>
    <t>27.12.22.11.14.11.11.30.1</t>
  </si>
  <si>
    <t xml:space="preserve">трехполюсный,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</t>
  </si>
  <si>
    <t>20 Т</t>
  </si>
  <si>
    <t>27.12.22.11.11.12.11.30.1</t>
  </si>
  <si>
    <t>однополюсный, с магнитным размыкателем (расцепитель),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.</t>
  </si>
  <si>
    <t>21 Т</t>
  </si>
  <si>
    <t>27.12.22.11.14.12.11.30.1</t>
  </si>
  <si>
    <t>трехполюсный,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</si>
  <si>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22 Т</t>
  </si>
  <si>
    <t>27.12.10.16.11.11.01.01.1</t>
  </si>
  <si>
    <t>Предохранитель</t>
  </si>
  <si>
    <t xml:space="preserve"> переменного тока, для защиты силовых трансформаторов и линий - Т, с мелкозернистым кварцевым наполнителем - К</t>
  </si>
  <si>
    <t>23 Т</t>
  </si>
  <si>
    <t>27.12.24.16.11.11.11.30.1</t>
  </si>
  <si>
    <t xml:space="preserve">Реле </t>
  </si>
  <si>
    <t>защиты серии РН на напряжение не более 1000 В</t>
  </si>
  <si>
    <t>24 Т</t>
  </si>
  <si>
    <t>27.12.24.13.11.11.11.90.1</t>
  </si>
  <si>
    <t xml:space="preserve"> промежуточное</t>
  </si>
  <si>
    <t>25 Т</t>
  </si>
  <si>
    <t>27.12.24.12.11.11.11.30.1</t>
  </si>
  <si>
    <t xml:space="preserve"> промежуточное типа РП</t>
  </si>
  <si>
    <t>26 Т</t>
  </si>
  <si>
    <t>27.12.22.11.13.12.11.30.1</t>
  </si>
  <si>
    <t>двухполюсный,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</si>
  <si>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27 Т</t>
  </si>
  <si>
    <t xml:space="preserve">27.33.12.00.01.01.01.07.1 </t>
  </si>
  <si>
    <t xml:space="preserve">Патрон </t>
  </si>
  <si>
    <t>С резьбовым соединением, материал корпуса - фарфор, исполнение - настенное, диаметр - 27 мм (цоколь Е27)</t>
  </si>
  <si>
    <t>28 Т</t>
  </si>
  <si>
    <t>20.59.59.00.14.00.04.52.1</t>
  </si>
  <si>
    <t>Поверочная газовая смесь</t>
  </si>
  <si>
    <t>Элегаз (гексафторид серы) повышенной чистоты</t>
  </si>
  <si>
    <t>килограмм</t>
  </si>
  <si>
    <t>29 Т</t>
  </si>
  <si>
    <t>27.12.10.16.11.11.03.01.1</t>
  </si>
  <si>
    <t xml:space="preserve"> Предохранитель</t>
  </si>
  <si>
    <t xml:space="preserve">
переменного тока, для электродвигателей - Д, с мелкозернистым кварцевым наполнителем - К</t>
  </si>
  <si>
    <t>30 Т</t>
  </si>
  <si>
    <t>28.14.13.45.00.00.00.01.1</t>
  </si>
  <si>
    <t>Вентиль бронзовый</t>
  </si>
  <si>
    <t xml:space="preserve"> Вентиль бронзовый проходной муфтовый</t>
  </si>
  <si>
    <t>31 Т</t>
  </si>
  <si>
    <t>32 Т</t>
  </si>
  <si>
    <t>33 Т</t>
  </si>
  <si>
    <t>27.90.40.31.00.00.10.01.1</t>
  </si>
  <si>
    <t>Преобразователь</t>
  </si>
  <si>
    <t xml:space="preserve"> для катодной защиты подземных металлических сооружений от электрохимической коррозии</t>
  </si>
  <si>
    <t>34 Т</t>
  </si>
  <si>
    <t>26.20.40.00.00.00.12.20.1</t>
  </si>
  <si>
    <t>Блок питания</t>
  </si>
  <si>
    <t>для обеспечения напряжения переменного тока</t>
  </si>
  <si>
    <t>35 Т</t>
  </si>
  <si>
    <t>28.13.14.00.00.00.10.23.1</t>
  </si>
  <si>
    <t xml:space="preserve">Насос погружной </t>
  </si>
  <si>
    <t>типа ЭЦВ</t>
  </si>
  <si>
    <t>май-декабрь</t>
  </si>
  <si>
    <t>36 Т</t>
  </si>
  <si>
    <t>27.11.21.20.30.10.50.40.1</t>
  </si>
  <si>
    <t>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</si>
  <si>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1500 мин, номинальная мощность 4 кВт</t>
  </si>
  <si>
    <t>37 Т</t>
  </si>
  <si>
    <t>25.30.13.00.00.10.46.10.1</t>
  </si>
  <si>
    <t>Регенеративный воздухоподогреватель стационарного котла</t>
  </si>
  <si>
    <t>ГОСТ 23172-78. Воздухоподогреватель стационарного котла, в котором передача теплоты от продуктов сгорания к воздуху осуществляется через одни и те же периодически нагреваемые и охлаждаемые теплообменные поверхности</t>
  </si>
  <si>
    <t>38 Т</t>
  </si>
  <si>
    <t>27.40.33.00.00.10.60.16.1</t>
  </si>
  <si>
    <t>Прожектор</t>
  </si>
  <si>
    <t>НО 05-1000-05 - прожектор с лампой накаливания общего освещения, рассчитан на работу в сети преременного тока номинальным напряжением 220 В частотой 50Гц, отражатель - ассиметричный, номер модификации - 05, мощность - 1000 Вт.</t>
  </si>
  <si>
    <t>39 Т</t>
  </si>
  <si>
    <t>28.13.14.00.00.00.15.16.1</t>
  </si>
  <si>
    <t>центробежный насос фекальный</t>
  </si>
  <si>
    <t>центробежный моноблочный канализационный насос типа ЦМК одноступенчатый, двухлопастный, с встроенным герметизированным асинхронным электродвигателем</t>
  </si>
  <si>
    <t>40 Т</t>
  </si>
  <si>
    <t>28.13.11.00.00.00.10.10.1</t>
  </si>
  <si>
    <t>насос топливный</t>
  </si>
  <si>
    <t>насос для горюче-смазочных материалов, имеющий расходомеры или предусматривающие их установку, используемые на заправочных станциях и в гаражах, ГОСТ 15060-95</t>
  </si>
  <si>
    <t>41 Т</t>
  </si>
  <si>
    <t>28.14.13.21.00.00.00.42.1</t>
  </si>
  <si>
    <t>Задвижка</t>
  </si>
  <si>
    <t>Задвижка клиновая с выдвижным шпинделем</t>
  </si>
  <si>
    <t>42 Т</t>
  </si>
  <si>
    <t>28.14.13.22.00.00.00.53.1</t>
  </si>
  <si>
    <t>Кран шаровый</t>
  </si>
  <si>
    <t>ГОСТ 28343-89,  кран шаровой стальной фланцевый, условный проход 50 мм</t>
  </si>
  <si>
    <t>43 T</t>
  </si>
  <si>
    <t>25.99.29.00.01.15.14.10.1</t>
  </si>
  <si>
    <t xml:space="preserve">Клапан </t>
  </si>
  <si>
    <t>Обратный клапан</t>
  </si>
  <si>
    <t>44 T</t>
  </si>
  <si>
    <t>27.12.22.11.15.13.10.12.1</t>
  </si>
  <si>
    <t>трехполюсный, с комбинированным размыкателем (расцепитель), номинальный ток до 400 А</t>
  </si>
  <si>
    <t>45 T</t>
  </si>
  <si>
    <t>26.51.43.11.11.15.35.01.1</t>
  </si>
  <si>
    <t xml:space="preserve">Прибор комбинированный аналоговый электроизмерительный </t>
  </si>
  <si>
    <t>для измерения силы тока, напряжения тока, сопротивления току</t>
  </si>
  <si>
    <t>шт.</t>
  </si>
  <si>
    <t>46 T</t>
  </si>
  <si>
    <t>Пьезоэлектрический.</t>
  </si>
  <si>
    <t>47 T</t>
  </si>
  <si>
    <t>22.21.29.00.00.50.10.13.1</t>
  </si>
  <si>
    <t>Шланг гибкий</t>
  </si>
  <si>
    <t xml:space="preserve"> отводящий, прочий</t>
  </si>
  <si>
    <t>48 T</t>
  </si>
  <si>
    <t>25.30.13.00.00.13.10.10.1</t>
  </si>
  <si>
    <t>Форсунка</t>
  </si>
  <si>
    <t>механическая (мазутная)</t>
  </si>
  <si>
    <t>49 T</t>
  </si>
  <si>
    <t>50 T</t>
  </si>
  <si>
    <t>28.99.39.00.00.50.10.60.1</t>
  </si>
  <si>
    <t>горелки, к паровой передвижной установке</t>
  </si>
  <si>
    <t>51 T</t>
  </si>
  <si>
    <t>28.14.20.34.10.10.26.10.1</t>
  </si>
  <si>
    <t>Блок управления</t>
  </si>
  <si>
    <t xml:space="preserve"> к электроприводам задвижек</t>
  </si>
  <si>
    <t>52 T</t>
  </si>
  <si>
    <t>28.13.14.00.00.00.10.20.1</t>
  </si>
  <si>
    <t>Насос центробежный</t>
  </si>
  <si>
    <t>сетевой</t>
  </si>
  <si>
    <t>53 T</t>
  </si>
  <si>
    <t>54 T</t>
  </si>
  <si>
    <t>30.30.16.00.00.00.50.25.1</t>
  </si>
  <si>
    <t>Фильтр</t>
  </si>
  <si>
    <t>топливный, тонкой очистки</t>
  </si>
  <si>
    <t>55 T</t>
  </si>
  <si>
    <t>27.12.40.17.11.11.11.10.1</t>
  </si>
  <si>
    <t>Дроссель</t>
  </si>
  <si>
    <t xml:space="preserve"> для люминисцентных ламп</t>
  </si>
  <si>
    <t>56 T</t>
  </si>
  <si>
    <t>57 T</t>
  </si>
  <si>
    <t>26.51.66.18.11.11.34.10.1</t>
  </si>
  <si>
    <t>Датчик</t>
  </si>
  <si>
    <t>положения рейки (сервомагнита)</t>
  </si>
  <si>
    <t>58 T</t>
  </si>
  <si>
    <t>27.12.31.20.14.15.10.15.1</t>
  </si>
  <si>
    <t>Пускатель магнитный</t>
  </si>
  <si>
    <t>серии ПМ 12, реверсивный с реле, Величина пускателя в зависимости от номинального тока 160А</t>
  </si>
  <si>
    <t>59 T</t>
  </si>
  <si>
    <t>27.11.41.02.00.00.02.09.1</t>
  </si>
  <si>
    <t>Трансформатор напряжения</t>
  </si>
  <si>
    <t xml:space="preserve"> Трансформатор напряжения однофазный (О), ГОСТ 1983-2001, класс напряжения 110</t>
  </si>
  <si>
    <t>60 T</t>
  </si>
  <si>
    <t>27.11.41.01.05.03.55.17.1</t>
  </si>
  <si>
    <t>Трансформатор тока</t>
  </si>
  <si>
    <t>Трансформатор тока разъемный (Р) газозаполненный (Г), ГОСТ 7746-2001, номинальное напряжение 110 кВ, номинальный первичный ток 600 А</t>
  </si>
  <si>
    <t>61 T</t>
  </si>
  <si>
    <t>27.33.11.00.00.02.15.20.1</t>
  </si>
  <si>
    <t>Разъединитель</t>
  </si>
  <si>
    <t>РНДЗ-110/2000</t>
  </si>
  <si>
    <t>62 T</t>
  </si>
  <si>
    <t>27.90.33.10.00.00.10.01.1</t>
  </si>
  <si>
    <t>к выпрямителю катодной защиты подземных металлических сооружений</t>
  </si>
  <si>
    <t>63 T</t>
  </si>
  <si>
    <t>28.13.12.00.00.00.20.01.1</t>
  </si>
  <si>
    <t>Насос циркуляционный</t>
  </si>
  <si>
    <t xml:space="preserve">для обеспечения принудительного движения жидкости по замкнутому контуру </t>
  </si>
  <si>
    <t>64 T</t>
  </si>
  <si>
    <t>65 T</t>
  </si>
  <si>
    <t>шт</t>
  </si>
  <si>
    <t>66 T</t>
  </si>
  <si>
    <t>28.14.20.34.10.10.25.00.1</t>
  </si>
  <si>
    <t xml:space="preserve">Плата логики электропривода </t>
  </si>
  <si>
    <t>для задвижки</t>
  </si>
  <si>
    <t>67 T</t>
  </si>
  <si>
    <t>28.14.11.27.00.00.00.01.1</t>
  </si>
  <si>
    <t>Предохранительный клапан стальной</t>
  </si>
  <si>
    <t>Предохранительный клапан стальной, тип соединения - фланцевое</t>
  </si>
  <si>
    <t>68 T</t>
  </si>
  <si>
    <t>69 T</t>
  </si>
  <si>
    <t>70 T</t>
  </si>
  <si>
    <t>27.12.40.15.11.11.11.20.1</t>
  </si>
  <si>
    <t xml:space="preserve">Разрядник </t>
  </si>
  <si>
    <t>Вентильный разрядник</t>
  </si>
  <si>
    <t>71 T</t>
  </si>
  <si>
    <t>27.12.40.15.11.11.11.40.1</t>
  </si>
  <si>
    <t xml:space="preserve">Ограничитель перенапряжения нелинейный (ОПН) </t>
  </si>
  <si>
    <t>72 T</t>
  </si>
  <si>
    <t>27.12.40.15.11.11.11.10.1</t>
  </si>
  <si>
    <t xml:space="preserve"> Трубчатый разрядник</t>
  </si>
  <si>
    <t>Для неснижаемого аварийного запаса МН Кенкияк-Кумколь</t>
  </si>
  <si>
    <t>Республика Казахстан Кызылординская область   г.Аральск      МН "Кенкияк-Кумколь"</t>
  </si>
  <si>
    <t>73 T</t>
  </si>
  <si>
    <t>22.21.29.00.00.24.40.10.1</t>
  </si>
  <si>
    <t xml:space="preserve">Переходник </t>
  </si>
  <si>
    <t xml:space="preserve">Прочие, не включенные в другие группировки </t>
  </si>
  <si>
    <t>Республика Казахстан Карагандинская область   НПС-9      МН "Атасу-Алашанькоу"</t>
  </si>
  <si>
    <t>74 T</t>
  </si>
  <si>
    <t>23.43.10.14.00.00.01.01.1</t>
  </si>
  <si>
    <t xml:space="preserve"> Изолятор</t>
  </si>
  <si>
    <t>полимерный, линейный, подвесной, 70/35</t>
  </si>
  <si>
    <t>75 T</t>
  </si>
  <si>
    <t>27.11.41.03.00.00.01.00.1</t>
  </si>
  <si>
    <t xml:space="preserve"> Трансформатор силовой сухой </t>
  </si>
  <si>
    <t>Трансформатор силовой сухой, для преобразования напряжения</t>
  </si>
  <si>
    <t>76 T'</t>
  </si>
  <si>
    <t>26.51.43.11.11.15.40.21.1</t>
  </si>
  <si>
    <t xml:space="preserve"> Преобразователь напряжения постоянного тока</t>
  </si>
  <si>
    <t>77 T</t>
  </si>
  <si>
    <t xml:space="preserve">27.11.21.20.30.10.50.70.1 </t>
  </si>
  <si>
    <t xml:space="preserve"> 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</si>
  <si>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2850 мин, номинальная мощность 3 кВт</t>
  </si>
  <si>
    <t>78 T</t>
  </si>
  <si>
    <t>27.11.21.20.20.10.60.19.1</t>
  </si>
  <si>
    <t>Электродвигатель переменного тока асинхронный двухфазный с номинальной частотой сети на 50 Гц</t>
  </si>
  <si>
    <t>Электродвигатель переменного тока асинхронный двухфазный с номинальной частотой сети на 50 Гц, с синхронной частотой вращения 3000 мин, номинальная мощность 1,5 кВт</t>
  </si>
  <si>
    <t>79 T</t>
  </si>
  <si>
    <t>27.11.42.00.00.00.04.21.1</t>
  </si>
  <si>
    <t>Комплектное распределительное устройство</t>
  </si>
  <si>
    <t xml:space="preserve">Комплектное распределительное устройство (КРУ) с номинальным напряжением 10 кВ стационарного типа </t>
  </si>
  <si>
    <t>80 T</t>
  </si>
  <si>
    <t>81 T</t>
  </si>
  <si>
    <t>27.11.21.10.30.10.60.18.1</t>
  </si>
  <si>
    <t>Электродвигатель переменного тока синхронный трехфазный с номинальной частотой сети на 50 Гц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</si>
  <si>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1,1 кВт</t>
  </si>
  <si>
    <t>82 T</t>
  </si>
  <si>
    <t>22.21.29.00.00.29.30.50.1</t>
  </si>
  <si>
    <t>Муфта</t>
  </si>
  <si>
    <t>кабельная, концевая, термоусаживаемая</t>
  </si>
  <si>
    <t>83 T</t>
  </si>
  <si>
    <t>27.33.14.00.00.00.03.11.1</t>
  </si>
  <si>
    <t xml:space="preserve"> соединительная, применяется для соединения одножильных и многожильных кабелей (от 1 кВ до 10 кВ) в одну линию для дальнейшего подключения их к электростанциям и установкам, сооружениям и линиям электропередач</t>
  </si>
  <si>
    <t>84 T</t>
  </si>
  <si>
    <t>28.13.31.00.00.00.15.11.1</t>
  </si>
  <si>
    <t>клапан предохранительный</t>
  </si>
  <si>
    <t>клапан предохранительный с условным проходом, Ду 25 мм</t>
  </si>
  <si>
    <t>Республика Казахстан, Кызылординская обл., г. Аральск, ОАВП "Аральск", МН "Кенкияк-Кумколь"</t>
  </si>
  <si>
    <t>85 T</t>
  </si>
  <si>
    <t>28.14.13.22.00.00.00.74.1</t>
  </si>
  <si>
    <t>Шаровой кран, общепромышленного назначения, номинальный диаметр 80 мм ГОСТ 21345-2005</t>
  </si>
  <si>
    <t>86 T</t>
  </si>
  <si>
    <t>итого по товарам:</t>
  </si>
  <si>
    <t>2. Работы</t>
  </si>
  <si>
    <t>1 Р</t>
  </si>
  <si>
    <t>99.10.10.10.10.00.00</t>
  </si>
  <si>
    <t>Работы по содержанию автомобильных дорог</t>
  </si>
  <si>
    <t>Работы по содержанию автомобильных дорог  III-IV категорий</t>
  </si>
  <si>
    <t xml:space="preserve">Работы по содержанию вдольтрассовых автомобильных дорог и подъездных путей к объекатм магистрального нефтепровода Атасу-Алашанькоу </t>
  </si>
  <si>
    <t xml:space="preserve">декабрь -январь </t>
  </si>
  <si>
    <t xml:space="preserve">Республика Казахстан, Карагандинская область, МН "Атасу-Алашанькоу" </t>
  </si>
  <si>
    <t>авансовый  платеж-0%, оплата в течение 20 банковских дней с момента подписания акта выполненных работ</t>
  </si>
  <si>
    <t>2013-2014</t>
  </si>
  <si>
    <t>2 Р</t>
  </si>
  <si>
    <t xml:space="preserve">Республика Казахстан, Алматинская область, МН "Атасу-Алашанькоу" </t>
  </si>
  <si>
    <t>3 Р</t>
  </si>
  <si>
    <t>Работы по содержанию вдольтрассовых автомобильных дорог и подъездных путей к объектам магистрального нефтепровода Кенкияк-Кумколь</t>
  </si>
  <si>
    <t xml:space="preserve">декабрь-январь </t>
  </si>
  <si>
    <t>Республика Казахстан, Актюбинская область, МН "Кенкияк-Кумколь" .</t>
  </si>
  <si>
    <t>4 Р</t>
  </si>
  <si>
    <t>Республика Казахстан, Кызылординская область, МН "Кенкияк-Кумколь".</t>
  </si>
  <si>
    <t>5 Р</t>
  </si>
  <si>
    <t>Республика Казахстан, Карагандинская область, МН "Кенкияк-Кумколь".</t>
  </si>
  <si>
    <t>6 Р</t>
  </si>
  <si>
    <t>43.99.90.20.10.10.00</t>
  </si>
  <si>
    <t>Ремонт входных групп административно-бытового здания</t>
  </si>
  <si>
    <t xml:space="preserve">Капитальный ремонт здания Центрального диспетчерского пункта Атасу, согласно ТЗ. </t>
  </si>
  <si>
    <t xml:space="preserve">Республика Казахстан, Карагандинская обл., Жанааркинский р-н, п. Атасу. </t>
  </si>
  <si>
    <t>июнь-декабрь</t>
  </si>
  <si>
    <t>7 Р</t>
  </si>
  <si>
    <t>42.21.21.10.12.00.00</t>
  </si>
  <si>
    <t>Работы по внутритрубному диагностированию магистральных нефтепроводов</t>
  </si>
  <si>
    <t>Внутритрубная диагностика магистральных  нефтепроводов</t>
  </si>
  <si>
    <t>Внутритрубная диагностика МН "Атасу-Алашанькоу", Ф813 мм, участок УПСОД №7 (Атасу) - УППСОД №8 (130 км); L=130 км;</t>
  </si>
  <si>
    <t xml:space="preserve">Республика Казахстан: Карагандинская обл.; 
</t>
  </si>
  <si>
    <t>ОП</t>
  </si>
  <si>
    <t>8 Р</t>
  </si>
  <si>
    <t>Внутритрубная диагностика МН "Атасу-Алашанькоу", Ф813 мм, участок УППСОД №8 (130 км) - УППСОД №9 (384 км); L= 254 км;</t>
  </si>
  <si>
    <t>9 Р</t>
  </si>
  <si>
    <t>Внутритрубная диагностика МН "Атасу-Алашанькоу", Ф813 мм, участок УППСОД №9 (384 км) - УППСОД №10 (565 км); L= 181 км;</t>
  </si>
  <si>
    <t xml:space="preserve">Республика Казахстан: Карагандинская, Восточно-Казахстанская обл.; 
</t>
  </si>
  <si>
    <t>10 Р</t>
  </si>
  <si>
    <t>Внутритрубная диагностика МН "Атасу-Алашанькоу", Ф813 мм, участок УППСОД №10 (565 км) - УППСОД №11 (792,6 км); L=227,6 км;</t>
  </si>
  <si>
    <t xml:space="preserve">Республика Казахстан: Восточно-Казахстанская,  Алматинская обл.; </t>
  </si>
  <si>
    <t>11 Р</t>
  </si>
  <si>
    <t>Внутритрубная диагностика МН "Атасу-Алашанькоу", Ф813 мм, участок УППСОД №11 (792,6 км) - УПСОД Алашанькоу (965,1 км); L= 172,5 км;</t>
  </si>
  <si>
    <t>Республика Казахстан: Алматинская обл.; 
Китайская Народная Республика: СУАР, п. Алашанькоу;</t>
  </si>
  <si>
    <t>Итого по работам:</t>
  </si>
  <si>
    <t>3. Услуги</t>
  </si>
  <si>
    <t>1 У</t>
  </si>
  <si>
    <t>ТОО "Казахстанско-Китайский Трубопроврд"</t>
  </si>
  <si>
    <t>80.10.12.16.00.00.00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</si>
  <si>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</si>
  <si>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</si>
  <si>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</si>
  <si>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>ОВХ</t>
  </si>
  <si>
    <t>2 У</t>
  </si>
  <si>
    <t>Вневедомственная охрана линейной части и стационарных сооружений  нефтепровода Кенияк-Кумколь</t>
  </si>
  <si>
    <t>Актюбинская, Кызылординская и Карагандинская области.</t>
  </si>
  <si>
    <t>3 У</t>
  </si>
  <si>
    <t>51.10.20.11.00.00.00</t>
  </si>
  <si>
    <t>Услуги по аренде пассажирских вертолетов с экипажем</t>
  </si>
  <si>
    <t>Авиационные услуги по перевозке грузов и пассажиров для нужд нефтепровода Атасу-Алашанькоу</t>
  </si>
  <si>
    <t>4 У</t>
  </si>
  <si>
    <t>Авиационные  услуги по перевозке грузов и пассажиров для нужд нефтепровода  Кенияк-Кумколь</t>
  </si>
  <si>
    <t>5 У</t>
  </si>
  <si>
    <t>35.15.10.10.00.00.00</t>
  </si>
  <si>
    <t>Услуги по передаче и распределению электроэнергии</t>
  </si>
  <si>
    <t>Услуги по передаче и распределению электроэнергии субъектами оптового рынка электрической 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</si>
  <si>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21.11.1997г. для  нефтепровода  Атасу-Алашанькоу</t>
  </si>
  <si>
    <t>январь-декабрь</t>
  </si>
  <si>
    <t xml:space="preserve"> Предоплата 100% ежемесячно </t>
  </si>
  <si>
    <t>6 У</t>
  </si>
  <si>
    <t>77.39.19.30.10.10.00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</si>
  <si>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</si>
  <si>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НПС-11.</t>
  </si>
  <si>
    <t>ноябрь-декабрь</t>
  </si>
  <si>
    <t>Карагандинская и Восточно-Казахстанская области.</t>
  </si>
  <si>
    <t>7 У</t>
  </si>
  <si>
    <t>35.30.12.14.00.00.00</t>
  </si>
  <si>
    <t xml:space="preserve"> 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</si>
  <si>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</si>
  <si>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 «Атасу - Алашанькоу»</t>
  </si>
  <si>
    <t>предоплата 100 %, ежемесячно</t>
  </si>
  <si>
    <t>8 У</t>
  </si>
  <si>
    <t>35.15.11.10.00.00.00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</si>
  <si>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</si>
  <si>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</si>
  <si>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</si>
  <si>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декабрь-январь</t>
  </si>
  <si>
    <t>9 У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</si>
  <si>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</si>
  <si>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</si>
  <si>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10 У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</si>
  <si>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</si>
  <si>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>11 У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</si>
  <si>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</si>
  <si>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12 У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</si>
  <si>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</si>
  <si>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13 У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</si>
  <si>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</si>
  <si>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14 У</t>
  </si>
  <si>
    <t>Эксплуатация и техническое обслуживание  2-х ячеек 10кВ на ПС "Актогай", 4-х ячеек 10кВ на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</si>
  <si>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</si>
  <si>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15 У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</si>
  <si>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</si>
  <si>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16 У</t>
  </si>
  <si>
    <t>Эксплуатация и техническое обслуживание 2-х ячеек 220кВ расположенных на подстанции Коунрад для НПС-11 нефтепровода  Атасу-Алашанькоу, согласно РД 34 РК. 03-202-04</t>
  </si>
  <si>
    <t>17 У</t>
  </si>
  <si>
    <t>Эксплуатация и техническое обслуживание  2-х ячеек 110кВ расположенных на подстанции Агадырь для НПС-8 нефтепровода  Атасу-Алашанькоу согласно РД 34 РК. 03-202-04</t>
  </si>
  <si>
    <t>18 У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</si>
  <si>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</si>
  <si>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19 У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</si>
  <si>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</si>
  <si>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</si>
  <si>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20 У</t>
  </si>
  <si>
    <t>Эксплуатация и техническое обслуживание  ВЛ-35/10/6кВ нефтепровода  Кенкияк - Кумколь согласно РД 34 РК. 03-202-04</t>
  </si>
  <si>
    <t>22 У</t>
  </si>
  <si>
    <t>74.90.20.40.21.10.00</t>
  </si>
  <si>
    <t xml:space="preserve"> Услуги по обследованию резервуаров</t>
  </si>
  <si>
    <t xml:space="preserve">Частичное техническое обследование РВС№1 V=400м3 на КУУН Кенкияк  </t>
  </si>
  <si>
    <t>Актюбинская область</t>
  </si>
  <si>
    <t>июнь-октябрь</t>
  </si>
  <si>
    <t>23 У</t>
  </si>
  <si>
    <t>Частичное техническое обследование РВС№1, 2 V=400м3 на КУУН Кумколь</t>
  </si>
  <si>
    <t>24 У</t>
  </si>
  <si>
    <t>35.15.12.25.00.00.00</t>
  </si>
  <si>
    <t>Услуги по проведению энергетического аудита</t>
  </si>
  <si>
    <t xml:space="preserve"> Услуги по проведению энергетического аудита </t>
  </si>
  <si>
    <t>Проведение энергоаудита с целью подтверждения соответствия требованиям стандартов ISO 50001:2011</t>
  </si>
  <si>
    <t>январь</t>
  </si>
  <si>
    <t xml:space="preserve">Республика Казахстан </t>
  </si>
  <si>
    <t>февраль-апрель</t>
  </si>
  <si>
    <t>25 У</t>
  </si>
  <si>
    <t>70.22.30.30.10.00.00</t>
  </si>
  <si>
    <t>Услуги по сертификации систем менеджемента</t>
  </si>
  <si>
    <t>на предмет соответствия требованиям международных стандартов, включая аудит</t>
  </si>
  <si>
    <t>Проведение начального сертификационного аудита с целью подтверждения соответствия требованиям стандартов ISO 50001:2011</t>
  </si>
  <si>
    <t>октябрь</t>
  </si>
  <si>
    <t xml:space="preserve">Республика Казахстан, Восточно-Казахстанская, Карагандинская, Алматинская, Актюбинская, Кызылординская обл. </t>
  </si>
  <si>
    <t>26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</si>
  <si>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</si>
  <si>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</si>
  <si>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</si>
  <si>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Подготовка, переподготовка и повышение квалификации работников,включая организацию обучающих тренингов и семинаров, технической помощи по стандартам ISO 9001, 14001, 50001, OHSAS 18001</t>
  </si>
  <si>
    <t xml:space="preserve">
г. Алматы
</t>
  </si>
  <si>
    <t>авансовый  платеж-50%, оставшаяся часть в течение 20 календарных дней с момента подписания акта приема-передачи оказанных услуг</t>
  </si>
  <si>
    <t>27 У</t>
  </si>
  <si>
    <t>70.22.30.20.00.00.00</t>
  </si>
  <si>
    <t>Услуги наблюдательного аудита</t>
  </si>
  <si>
    <t>Наблюдательный (инспекционный) аудит систем менеджмента качества и/или охраны окружающей среды</t>
  </si>
  <si>
    <t>Закуп услуг на проведение наблюдательного аудита с целью подтверждения соответствия требованиям стандартов ISO 9001:2008, ISO 14001:2004, OHSAS 18001:2007</t>
  </si>
  <si>
    <t>г. Алматы
пос. Алашанькоу</t>
  </si>
  <si>
    <t>28 У</t>
  </si>
  <si>
    <t>Подготовка, переподготовка и повышение квалификации работников (рабочая группа СЭнМ, внутренние аудиторы ИСМ ), включая организацию обучающих тренингов и семинаров, технической помощи по стандартам ISO 9001, 14001, 50001, OHSAS 18001</t>
  </si>
  <si>
    <t xml:space="preserve">
г. Санкт-Петербург (РФ)</t>
  </si>
  <si>
    <t>июнь-сентябрь</t>
  </si>
  <si>
    <t>авансовый  платеж-50%, оставшаяся часть в течение 20 банковских дней с момента подписания акта приема-передачи оказанных услуг</t>
  </si>
  <si>
    <t>29 У</t>
  </si>
  <si>
    <t>Подготовка, переподготовка и повышение квалификации руководящих работников,включая организацию обучающих тренингов и семинаров, технической помощи по стандартам ISO 9001, 14001, 50001, OHSAS 18001</t>
  </si>
  <si>
    <t xml:space="preserve">
г. Дубаи (ОАЭ)
</t>
  </si>
  <si>
    <t>сентябрь-ноябрь</t>
  </si>
  <si>
    <t>30 У</t>
  </si>
  <si>
    <t>65.12.49.00.00.00.01</t>
  </si>
  <si>
    <t>Услуги по страхованию имущества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</si>
  <si>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</si>
  <si>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</si>
  <si>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</si>
  <si>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предоплата 100%</t>
  </si>
  <si>
    <t>31 У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</si>
  <si>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</si>
  <si>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</si>
  <si>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32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</si>
  <si>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</si>
  <si>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</si>
  <si>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</si>
  <si>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 xml:space="preserve">Эксплуатация  МН Атасу-Алашанькоу проводится согласно СТ 6636-1901-АО-039-4. 018-2012.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</si>
  <si>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Республика Казахстан, Карагандинская, Восточно-Казахстанская и Алматинская области, МН "Атасу-Алашанькоу".</t>
  </si>
  <si>
    <t>33 У</t>
  </si>
  <si>
    <t xml:space="preserve">Эксплуатация МН Кекнияк-Кумколь проводится согласно СТ 6636-1901-АО-039-4. 018-2012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</si>
  <si>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Республика Казахстан, Актюбинская, Кызылординская и Карагандинская области, МН "Кенкияк-Кумколь".</t>
  </si>
  <si>
    <t>34 У</t>
  </si>
  <si>
    <t>71.20.11.05.00.00.00</t>
  </si>
  <si>
    <t>Услуги по проведению лабораторных анализов</t>
  </si>
  <si>
    <t>Услуги по испытанию противотурбулентной присадки «ГБТФ-2009»</t>
  </si>
  <si>
    <t>март-апрель</t>
  </si>
  <si>
    <t>апрель-сентябрь</t>
  </si>
  <si>
    <t>Предолплата 100%</t>
  </si>
  <si>
    <t>35 У</t>
  </si>
  <si>
    <t>71.20.12.19.00.00.00</t>
  </si>
  <si>
    <t>Услуги по анализу и испытаниям в нефтегазовой отрасли</t>
  </si>
  <si>
    <t>Проведение исследования возможности применения противотурбулентной присадки на МН Кенкияк-Кумколь</t>
  </si>
  <si>
    <t>май-сентярбрь</t>
  </si>
  <si>
    <t>итого по услугам:</t>
  </si>
  <si>
    <t>Всего:</t>
  </si>
  <si>
    <t xml:space="preserve">Исполнитель: Исламов Т. 8 /727/ 330 95 67 </t>
  </si>
  <si>
    <t>Инженер-энергетик Департамента эксплуатации</t>
  </si>
  <si>
    <t>Согласовано:</t>
  </si>
  <si>
    <t>Генеральный директор</t>
  </si>
  <si>
    <t>Го И</t>
  </si>
  <si>
    <t xml:space="preserve">Первый заместитель ГД - Руководитель ГУП </t>
  </si>
  <si>
    <t xml:space="preserve">Елеукулов Е.Н. </t>
  </si>
  <si>
    <t>Заместитель ГД по коммерции</t>
  </si>
  <si>
    <t>Мақсұт Х. Қ.</t>
  </si>
  <si>
    <t>Заместитель ГД по экономике</t>
  </si>
  <si>
    <t>Берлибаев М.А.</t>
  </si>
  <si>
    <t>Заместитель ГД, Заместитель руководителя ГУП</t>
  </si>
  <si>
    <t>Фу Чжэн-дон</t>
  </si>
  <si>
    <t>Координатор ГУП</t>
  </si>
  <si>
    <t>Ин Чжи-Чен</t>
  </si>
  <si>
    <t xml:space="preserve">Директор Департамента БиЭА </t>
  </si>
  <si>
    <t>Сун Юй Лин</t>
  </si>
  <si>
    <t xml:space="preserve">Заместитель директора Департамента БиЭА     </t>
  </si>
  <si>
    <t>Нурсеитов А. Т.</t>
  </si>
  <si>
    <t>Аубакирова Г.А.</t>
  </si>
  <si>
    <t xml:space="preserve">Директор департамента контрактов              </t>
  </si>
  <si>
    <t>Ин Да-Юн</t>
  </si>
  <si>
    <t xml:space="preserve">Заместитель директора Департамента контрактов </t>
  </si>
  <si>
    <t>Муканов М.М.</t>
  </si>
  <si>
    <t>Калияков Б. Б.</t>
  </si>
  <si>
    <t xml:space="preserve">Директор Департамента экплуатации </t>
  </si>
  <si>
    <t xml:space="preserve">Нам Е.В. </t>
  </si>
  <si>
    <t xml:space="preserve">Заместитель директора Департамента экплуатации </t>
  </si>
  <si>
    <t>Байконурова Л. С.</t>
  </si>
  <si>
    <t>Чжао Фан</t>
  </si>
  <si>
    <t>Удалено</t>
  </si>
  <si>
    <t>Смена номера</t>
  </si>
  <si>
    <t>Маренов Б.Т.</t>
  </si>
  <si>
    <t>Утверждено</t>
  </si>
  <si>
    <t>приказом ТОО "Казахстанско-Китайский Трубопровод"  от _________________</t>
  </si>
  <si>
    <t>Изменение №13 к плану закупок товаров, работ и услуг  ТОО "Казахстанско-Китайский трубопровод" на 2016 год</t>
  </si>
  <si>
    <t>5-1 Р</t>
  </si>
  <si>
    <t>ТОО «Казахстанско-Китайский Трубопровод»</t>
  </si>
  <si>
    <t>71.12.19.900.001.00.0999.000000000000</t>
  </si>
  <si>
    <t xml:space="preserve">Работы инженерные по проектированию 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</si>
  <si>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</si>
  <si>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 xml:space="preserve">Работы по созданию системы управления техническим состоянием и целостностью нефтепроводов на основе анализа риска, включающей интеграцию проектной, исполнительной и эксплуатационной документации об объектах трубопроводной системы в едином информационном пространстве </t>
  </si>
  <si>
    <t>ЭОТТ</t>
  </si>
  <si>
    <t>г. Алматы,     пр. Абая 109В</t>
  </si>
  <si>
    <t>Республика Казахстан, Карагандинская, Восточно-Казахстанская, Алматинская области; Китайская Народная Республика: СУАР, 
п. Алашанькоу 
МН "Атасу-Алашанькоу"</t>
  </si>
  <si>
    <t>апрель-декабрь</t>
  </si>
  <si>
    <t>авансовый  платеж-30%, оставшаяся часть в течение 20 рабочих дней с момента подписания акта приемки выполненных работ</t>
  </si>
  <si>
    <t>11,14,23</t>
  </si>
  <si>
    <t>5-2 Р</t>
  </si>
  <si>
    <t>май, июнь</t>
  </si>
  <si>
    <t>июль 2016 года -
апрель 2017 года</t>
  </si>
  <si>
    <t>переходящий 07.2016- 04.2017</t>
  </si>
  <si>
    <t>17-1 Р</t>
  </si>
  <si>
    <t>71.12.35.900.000.00.0999.000000000000</t>
  </si>
  <si>
    <t>Землеустроительные и земельно-кадастровые работы</t>
  </si>
  <si>
    <t>Разработка землеустроительного проекта и установление публичного сервитута на земельные участки для строительства ВЛ 110 кВ НПС Макат и Аман</t>
  </si>
  <si>
    <t xml:space="preserve">Март  - Апрель </t>
  </si>
  <si>
    <t>Атырауская область</t>
  </si>
  <si>
    <t>Апрель - Ноябрь</t>
  </si>
  <si>
    <t>0% Авансовый платеж. По факту выполненных работ</t>
  </si>
  <si>
    <t>Исключена</t>
  </si>
  <si>
    <t>18-1 Р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</si>
  <si>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Копа</t>
  </si>
  <si>
    <t>Апрель - Декабрь</t>
  </si>
  <si>
    <t>19-1 Р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</si>
  <si>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Шалкар</t>
  </si>
  <si>
    <t>20-1 Р</t>
  </si>
  <si>
    <t>Разработка землеустроительного проекта и установление публичного сервитута на земельные участки для строительства ВЛ 110 кВ     ПС Чилисай - ПС Кенкияк</t>
  </si>
  <si>
    <t>24 Р</t>
  </si>
  <si>
    <t>33.20.39.900.002.00.0999.000000000000</t>
  </si>
  <si>
    <t>Работы по установке (монтажу) программно-аппаратного комплекса</t>
  </si>
  <si>
    <t xml:space="preserve"> Работы по установке (монтажу) программно-аппаратного комплекса</t>
  </si>
  <si>
    <t xml:space="preserve"> установка, монтаж и пуско-наладка ПО "синхронный перевод" для конференц-зала</t>
  </si>
  <si>
    <t>г.Алматы, пр. Абая 109В</t>
  </si>
  <si>
    <t>сентябрь-октябрь</t>
  </si>
  <si>
    <t>авансовый платеж - 0%, в течении 20 календарных дней с момента подписания акта выполненных работ</t>
  </si>
  <si>
    <t>24-1 Р</t>
  </si>
  <si>
    <t>работы по установке (монтажу) программно- аппаратного комплекса "синхронный перевод" (для конференц-зала)</t>
  </si>
  <si>
    <t>май,июнь</t>
  </si>
  <si>
    <t>104 У</t>
  </si>
  <si>
    <t>94.12.10.335.005.00.0777.000000000000</t>
  </si>
  <si>
    <t>Услуги рейтингового агентства</t>
  </si>
  <si>
    <t>июнь</t>
  </si>
  <si>
    <t>июнь - 
октябрь</t>
  </si>
  <si>
    <t>0%, по факту оказанных услуг</t>
  </si>
  <si>
    <t>130-3 У</t>
  </si>
  <si>
    <t>ТОО "Казахстанско-Китайский Трубопрововод"</t>
  </si>
  <si>
    <t>65.12.12.335.000.00.0777.000000000000</t>
  </si>
  <si>
    <t>Услуги по медицинскому  страхованию на случай болезни</t>
  </si>
  <si>
    <t>г. Алматы, пр. Абая, 109в.</t>
  </si>
  <si>
    <t>РК</t>
  </si>
  <si>
    <t>май 2016 - апрель 2017</t>
  </si>
  <si>
    <t>100% предоплата</t>
  </si>
  <si>
    <t>130-4 У</t>
  </si>
  <si>
    <t>июнь 2016 - июнь 2017</t>
  </si>
  <si>
    <t>Переходящий, 06.2016-06.2017</t>
  </si>
  <si>
    <t>137 У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</si>
  <si>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</si>
  <si>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</si>
  <si>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ДТП, угон, разбой, грабеж, кража и уничтожение, либо повреждение автомобильного транспорта и т.д.</t>
  </si>
  <si>
    <t>г. Алматы, пр. Абая, 109 В</t>
  </si>
  <si>
    <t>г. Алматы</t>
  </si>
  <si>
    <t>апрель 2016-апрель 2017</t>
  </si>
  <si>
    <t>137-1 У</t>
  </si>
  <si>
    <t>май</t>
  </si>
  <si>
    <t>май 2016 - май 2017</t>
  </si>
  <si>
    <t xml:space="preserve">Переходящий: 05.2016 - 05.2017 </t>
  </si>
  <si>
    <t>Исполнитель: Маженова А.А.  8 727 330 97 05</t>
  </si>
</sst>
</file>

<file path=xl/styles.xml><?xml version="1.0" encoding="utf-8"?>
<styleSheet xmlns="http://schemas.openxmlformats.org/spreadsheetml/2006/main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р_."/>
    <numFmt numFmtId="165" formatCode="0.000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General_)"/>
    <numFmt numFmtId="169" formatCode="\+0.0;\-0.0"/>
    <numFmt numFmtId="170" formatCode="\+0.0%;\-0.0%"/>
    <numFmt numFmtId="171" formatCode="#.##0"/>
    <numFmt numFmtId="172" formatCode="[$-419]d\ mmm\ yy;@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Helv"/>
      <charset val="204"/>
    </font>
    <font>
      <sz val="8"/>
      <name val="Helv"/>
    </font>
    <font>
      <b/>
      <sz val="10"/>
      <color indexed="12"/>
      <name val="Arial Cyr"/>
      <family val="2"/>
      <charset val="204"/>
    </font>
    <font>
      <sz val="10"/>
      <name val="NTHarmonica"/>
    </font>
    <font>
      <sz val="10"/>
      <color indexed="8"/>
      <name val="Arial"/>
      <family val="2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0" fontId="7" fillId="0" borderId="0"/>
    <xf numFmtId="0" fontId="10" fillId="0" borderId="0"/>
    <xf numFmtId="0" fontId="7" fillId="0" borderId="0"/>
    <xf numFmtId="0" fontId="41" fillId="0" borderId="1">
      <protection locked="0"/>
    </xf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3" fillId="0" borderId="0"/>
    <xf numFmtId="169" fontId="11" fillId="0" borderId="0"/>
    <xf numFmtId="170" fontId="11" fillId="0" borderId="0"/>
    <xf numFmtId="0" fontId="44" fillId="0" borderId="0" applyNumberFormat="0">
      <alignment horizontal="left"/>
    </xf>
    <xf numFmtId="0" fontId="7" fillId="24" borderId="9" applyNumberFormat="0" applyProtection="0">
      <alignment horizontal="left" vertical="center" indent="1"/>
    </xf>
    <xf numFmtId="0" fontId="7" fillId="24" borderId="9" applyNumberFormat="0" applyProtection="0">
      <alignment horizontal="left" vertical="center" indent="1"/>
    </xf>
    <xf numFmtId="0" fontId="7" fillId="24" borderId="9" applyNumberFormat="0" applyProtection="0">
      <alignment horizontal="left" vertical="center" indent="1"/>
    </xf>
    <xf numFmtId="4" fontId="47" fillId="25" borderId="9" applyNumberFormat="0" applyProtection="0">
      <alignment horizontal="right" vertical="center"/>
    </xf>
    <xf numFmtId="0" fontId="7" fillId="24" borderId="9" applyNumberFormat="0" applyProtection="0">
      <alignment horizontal="left" vertical="center" indent="1"/>
    </xf>
    <xf numFmtId="0" fontId="11" fillId="0" borderId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168" fontId="20" fillId="0" borderId="11">
      <protection locked="0"/>
    </xf>
    <xf numFmtId="0" fontId="24" fillId="7" borderId="2" applyNumberFormat="0" applyAlignment="0" applyProtection="0"/>
    <xf numFmtId="0" fontId="25" fillId="20" borderId="9" applyNumberFormat="0" applyAlignment="0" applyProtection="0"/>
    <xf numFmtId="0" fontId="26" fillId="20" borderId="2" applyNumberFormat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168" fontId="45" fillId="26" borderId="11"/>
    <xf numFmtId="0" fontId="30" fillId="0" borderId="10" applyNumberFormat="0" applyFill="0" applyAlignment="0" applyProtection="0"/>
    <xf numFmtId="0" fontId="7" fillId="0" borderId="0"/>
    <xf numFmtId="0" fontId="31" fillId="21" borderId="3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10" fillId="0" borderId="0"/>
    <xf numFmtId="0" fontId="20" fillId="0" borderId="0"/>
    <xf numFmtId="0" fontId="7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22" fillId="0" borderId="0"/>
    <xf numFmtId="0" fontId="19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10" fillId="0" borderId="0" applyProtection="0"/>
    <xf numFmtId="0" fontId="12" fillId="0" borderId="0"/>
    <xf numFmtId="0" fontId="11" fillId="0" borderId="0"/>
    <xf numFmtId="0" fontId="11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10" fillId="23" borderId="8" applyNumberFormat="0" applyFont="0" applyAlignment="0" applyProtection="0"/>
    <xf numFmtId="9" fontId="14" fillId="0" borderId="0" applyFont="0" applyFill="0" applyBorder="0" applyAlignment="0" applyProtection="0"/>
    <xf numFmtId="0" fontId="36" fillId="0" borderId="7" applyNumberFormat="0" applyFill="0" applyAlignment="0" applyProtection="0"/>
    <xf numFmtId="0" fontId="11" fillId="0" borderId="0"/>
    <xf numFmtId="0" fontId="21" fillId="0" borderId="0"/>
    <xf numFmtId="0" fontId="10" fillId="0" borderId="0">
      <alignment vertical="justify"/>
    </xf>
    <xf numFmtId="0" fontId="37" fillId="0" borderId="0" applyNumberFormat="0" applyFill="0" applyBorder="0" applyAlignment="0" applyProtection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38" fillId="4" borderId="0" applyNumberFormat="0" applyBorder="0" applyAlignment="0" applyProtection="0"/>
    <xf numFmtId="44" fontId="41" fillId="0" borderId="0">
      <protection locked="0"/>
    </xf>
    <xf numFmtId="167" fontId="40" fillId="0" borderId="0" applyFont="0" applyFill="0" applyBorder="0" applyAlignment="0" applyProtection="0"/>
    <xf numFmtId="0" fontId="39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39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</cellStyleXfs>
  <cellXfs count="322">
    <xf numFmtId="0" fontId="0" fillId="0" borderId="0" xfId="0"/>
    <xf numFmtId="0" fontId="9" fillId="0" borderId="0" xfId="1" applyFont="1" applyFill="1"/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0" fontId="9" fillId="27" borderId="0" xfId="1" applyFont="1" applyFill="1"/>
    <xf numFmtId="0" fontId="13" fillId="0" borderId="0" xfId="1" applyFont="1" applyFill="1"/>
    <xf numFmtId="0" fontId="13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13" fillId="28" borderId="0" xfId="1" applyFont="1" applyFill="1" applyAlignment="1">
      <alignment horizontal="center"/>
    </xf>
    <xf numFmtId="0" fontId="13" fillId="28" borderId="0" xfId="1" applyFont="1" applyFill="1"/>
    <xf numFmtId="0" fontId="9" fillId="30" borderId="0" xfId="1" applyFont="1" applyFill="1"/>
    <xf numFmtId="0" fontId="17" fillId="0" borderId="0" xfId="1" applyFont="1" applyFill="1" applyAlignment="1">
      <alignment horizontal="center" vertical="center"/>
    </xf>
    <xf numFmtId="0" fontId="15" fillId="0" borderId="0" xfId="1" applyFont="1" applyFill="1"/>
    <xf numFmtId="0" fontId="17" fillId="0" borderId="0" xfId="1" applyFont="1" applyFill="1"/>
    <xf numFmtId="0" fontId="9" fillId="27" borderId="0" xfId="1" applyFont="1" applyFill="1"/>
    <xf numFmtId="0" fontId="13" fillId="27" borderId="0" xfId="1" applyFont="1" applyFill="1"/>
    <xf numFmtId="0" fontId="13" fillId="31" borderId="0" xfId="1" applyFont="1" applyFill="1"/>
    <xf numFmtId="0" fontId="9" fillId="32" borderId="0" xfId="1" applyFont="1" applyFill="1"/>
    <xf numFmtId="4" fontId="9" fillId="32" borderId="0" xfId="0" applyNumberFormat="1" applyFont="1" applyFill="1" applyBorder="1" applyAlignment="1">
      <alignment horizontal="center" vertical="center"/>
    </xf>
    <xf numFmtId="0" fontId="9" fillId="32" borderId="0" xfId="1" applyFont="1" applyFill="1" applyBorder="1"/>
    <xf numFmtId="4" fontId="9" fillId="32" borderId="0" xfId="0" applyNumberFormat="1" applyFont="1" applyFill="1" applyBorder="1" applyAlignment="1">
      <alignment horizontal="center" vertical="center" wrapText="1"/>
    </xf>
    <xf numFmtId="4" fontId="9" fillId="32" borderId="0" xfId="82" applyNumberFormat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29" borderId="0" xfId="1" applyFont="1" applyFill="1"/>
    <xf numFmtId="0" fontId="9" fillId="29" borderId="12" xfId="1" applyFont="1" applyFill="1" applyBorder="1"/>
    <xf numFmtId="49" fontId="15" fillId="0" borderId="0" xfId="1" applyNumberFormat="1" applyFont="1" applyFill="1" applyAlignment="1">
      <alignment horizontal="center"/>
    </xf>
    <xf numFmtId="49" fontId="17" fillId="0" borderId="0" xfId="1" applyNumberFormat="1" applyFont="1" applyFill="1"/>
    <xf numFmtId="0" fontId="17" fillId="0" borderId="0" xfId="1" applyFont="1" applyFill="1" applyBorder="1"/>
    <xf numFmtId="49" fontId="17" fillId="0" borderId="0" xfId="1" applyNumberFormat="1" applyFont="1" applyFill="1" applyBorder="1" applyAlignment="1">
      <alignment horizontal="center"/>
    </xf>
    <xf numFmtId="4" fontId="9" fillId="33" borderId="0" xfId="0" applyNumberFormat="1" applyFont="1" applyFill="1" applyBorder="1" applyAlignment="1">
      <alignment horizontal="center" vertical="center"/>
    </xf>
    <xf numFmtId="0" fontId="9" fillId="33" borderId="0" xfId="1" applyFont="1" applyFill="1" applyBorder="1"/>
    <xf numFmtId="0" fontId="9" fillId="33" borderId="0" xfId="1" applyFont="1" applyFill="1"/>
    <xf numFmtId="164" fontId="9" fillId="33" borderId="0" xfId="0" applyNumberFormat="1" applyFont="1" applyFill="1" applyBorder="1" applyAlignment="1">
      <alignment horizontal="center" vertical="center"/>
    </xf>
    <xf numFmtId="4" fontId="9" fillId="33" borderId="0" xfId="0" applyNumberFormat="1" applyFont="1" applyFill="1" applyBorder="1" applyAlignment="1">
      <alignment horizontal="center" vertical="center" wrapText="1"/>
    </xf>
    <xf numFmtId="3" fontId="9" fillId="33" borderId="0" xfId="0" applyNumberFormat="1" applyFont="1" applyFill="1" applyBorder="1" applyAlignment="1">
      <alignment horizontal="center" vertical="center"/>
    </xf>
    <xf numFmtId="4" fontId="9" fillId="33" borderId="0" xfId="82" applyNumberFormat="1" applyFont="1" applyFill="1" applyBorder="1" applyAlignment="1">
      <alignment horizontal="center" vertical="center"/>
    </xf>
    <xf numFmtId="0" fontId="9" fillId="29" borderId="0" xfId="1" applyFont="1" applyFill="1" applyBorder="1"/>
    <xf numFmtId="4" fontId="48" fillId="27" borderId="0" xfId="82" applyNumberFormat="1" applyFont="1" applyFill="1" applyBorder="1" applyAlignment="1">
      <alignment horizontal="center" vertical="center"/>
    </xf>
    <xf numFmtId="0" fontId="48" fillId="27" borderId="0" xfId="1" applyFont="1" applyFill="1" applyBorder="1"/>
    <xf numFmtId="0" fontId="48" fillId="27" borderId="0" xfId="1" applyFont="1" applyFill="1"/>
    <xf numFmtId="0" fontId="49" fillId="0" borderId="13" xfId="1" applyFont="1" applyFill="1" applyBorder="1" applyAlignment="1">
      <alignment horizontal="left" vertical="top" wrapText="1"/>
    </xf>
    <xf numFmtId="0" fontId="50" fillId="0" borderId="0" xfId="1" applyFont="1" applyFill="1" applyAlignment="1">
      <alignment vertical="top" wrapText="1"/>
    </xf>
    <xf numFmtId="0" fontId="50" fillId="0" borderId="0" xfId="1" applyFont="1" applyFill="1" applyAlignment="1">
      <alignment horizontal="center" vertical="top" wrapText="1"/>
    </xf>
    <xf numFmtId="0" fontId="50" fillId="0" borderId="0" xfId="1" applyFont="1" applyFill="1" applyAlignment="1">
      <alignment horizontal="left" vertical="top" wrapText="1"/>
    </xf>
    <xf numFmtId="0" fontId="49" fillId="0" borderId="0" xfId="1" applyFont="1" applyFill="1" applyAlignment="1">
      <alignment vertical="top" wrapText="1"/>
    </xf>
    <xf numFmtId="4" fontId="16" fillId="0" borderId="0" xfId="1" applyNumberFormat="1" applyFont="1" applyFill="1" applyAlignment="1">
      <alignment horizontal="right"/>
    </xf>
    <xf numFmtId="4" fontId="16" fillId="0" borderId="13" xfId="1" applyNumberFormat="1" applyFont="1" applyFill="1" applyBorder="1" applyAlignment="1">
      <alignment horizontal="center"/>
    </xf>
    <xf numFmtId="0" fontId="17" fillId="0" borderId="0" xfId="0" applyFont="1" applyFill="1"/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52" fillId="0" borderId="0" xfId="1" applyFont="1" applyFill="1"/>
    <xf numFmtId="0" fontId="17" fillId="0" borderId="12" xfId="67" applyFont="1" applyFill="1" applyBorder="1" applyAlignment="1">
      <alignment horizontal="center" vertical="center" wrapText="1"/>
    </xf>
    <xf numFmtId="0" fontId="17" fillId="0" borderId="12" xfId="67" applyNumberFormat="1" applyFont="1" applyFill="1" applyBorder="1" applyAlignment="1">
      <alignment horizontal="center" vertical="center" wrapText="1"/>
    </xf>
    <xf numFmtId="49" fontId="17" fillId="0" borderId="12" xfId="67" applyNumberFormat="1" applyFont="1" applyFill="1" applyBorder="1" applyAlignment="1">
      <alignment horizontal="center" vertical="center" wrapText="1"/>
    </xf>
    <xf numFmtId="1" fontId="17" fillId="0" borderId="12" xfId="67" applyNumberFormat="1" applyFont="1" applyFill="1" applyBorder="1" applyAlignment="1">
      <alignment horizontal="center" vertical="center" wrapText="1"/>
    </xf>
    <xf numFmtId="49" fontId="17" fillId="0" borderId="12" xfId="68" applyNumberFormat="1" applyFont="1" applyFill="1" applyBorder="1" applyAlignment="1">
      <alignment horizontal="center" vertical="center" wrapText="1"/>
    </xf>
    <xf numFmtId="4" fontId="17" fillId="0" borderId="14" xfId="1" applyNumberFormat="1" applyFont="1" applyFill="1" applyBorder="1" applyAlignment="1">
      <alignment horizontal="center" vertical="center" wrapText="1"/>
    </xf>
    <xf numFmtId="0" fontId="9" fillId="34" borderId="0" xfId="1" applyFont="1" applyFill="1"/>
    <xf numFmtId="0" fontId="16" fillId="0" borderId="12" xfId="63" applyFont="1" applyFill="1" applyBorder="1" applyAlignment="1">
      <alignment horizontal="center" vertical="center" wrapText="1"/>
    </xf>
    <xf numFmtId="1" fontId="16" fillId="0" borderId="12" xfId="63" applyNumberFormat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/>
    </xf>
    <xf numFmtId="4" fontId="16" fillId="0" borderId="12" xfId="1" applyNumberFormat="1" applyFont="1" applyFill="1" applyBorder="1" applyAlignment="1">
      <alignment horizontal="center"/>
    </xf>
    <xf numFmtId="49" fontId="16" fillId="0" borderId="12" xfId="63" applyNumberFormat="1" applyFont="1" applyFill="1" applyBorder="1" applyAlignment="1">
      <alignment horizontal="center" vertical="center" wrapText="1"/>
    </xf>
    <xf numFmtId="49" fontId="16" fillId="0" borderId="12" xfId="1" applyNumberFormat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 wrapText="1"/>
    </xf>
    <xf numFmtId="4" fontId="15" fillId="0" borderId="12" xfId="1" applyNumberFormat="1" applyFont="1" applyFill="1" applyBorder="1" applyAlignment="1">
      <alignment horizontal="center" vertical="center" wrapText="1"/>
    </xf>
    <xf numFmtId="0" fontId="15" fillId="0" borderId="12" xfId="77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164" fontId="18" fillId="0" borderId="12" xfId="77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9" fontId="17" fillId="0" borderId="12" xfId="82" applyNumberFormat="1" applyFont="1" applyFill="1" applyBorder="1" applyAlignment="1">
      <alignment horizontal="center" vertical="center" wrapText="1"/>
    </xf>
    <xf numFmtId="4" fontId="17" fillId="0" borderId="12" xfId="81" applyNumberFormat="1" applyFont="1" applyFill="1" applyBorder="1" applyAlignment="1">
      <alignment horizontal="center" vertical="center" wrapText="1"/>
    </xf>
    <xf numFmtId="4" fontId="17" fillId="0" borderId="12" xfId="1" applyNumberFormat="1" applyFont="1" applyFill="1" applyBorder="1" applyAlignment="1">
      <alignment horizontal="center" vertical="center" wrapText="1"/>
    </xf>
    <xf numFmtId="4" fontId="15" fillId="0" borderId="12" xfId="77" applyNumberFormat="1" applyFont="1" applyFill="1" applyBorder="1" applyAlignment="1">
      <alignment horizontal="center" vertical="center" wrapText="1"/>
    </xf>
    <xf numFmtId="9" fontId="15" fillId="0" borderId="12" xfId="1" applyNumberFormat="1" applyFont="1" applyFill="1" applyBorder="1" applyAlignment="1">
      <alignment horizontal="center" vertical="center" wrapText="1"/>
    </xf>
    <xf numFmtId="9" fontId="17" fillId="0" borderId="12" xfId="1" applyNumberFormat="1" applyFont="1" applyFill="1" applyBorder="1" applyAlignment="1">
      <alignment horizontal="center" vertical="center" wrapText="1"/>
    </xf>
    <xf numFmtId="49" fontId="15" fillId="0" borderId="12" xfId="1" applyNumberFormat="1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 wrapText="1"/>
    </xf>
    <xf numFmtId="0" fontId="17" fillId="0" borderId="12" xfId="83" applyFont="1" applyFill="1" applyBorder="1" applyAlignment="1">
      <alignment horizontal="center" vertical="center" wrapText="1"/>
    </xf>
    <xf numFmtId="164" fontId="17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7" fillId="0" borderId="12" xfId="83" applyNumberFormat="1" applyFont="1" applyFill="1" applyBorder="1" applyAlignment="1">
      <alignment horizontal="center" vertical="center" wrapText="1"/>
    </xf>
    <xf numFmtId="0" fontId="17" fillId="0" borderId="12" xfId="77" applyFont="1" applyFill="1" applyBorder="1" applyAlignment="1">
      <alignment horizontal="center" vertical="center" wrapText="1"/>
    </xf>
    <xf numFmtId="4" fontId="17" fillId="0" borderId="12" xfId="82" applyNumberFormat="1" applyFont="1" applyFill="1" applyBorder="1" applyAlignment="1">
      <alignment horizontal="center" vertical="center" wrapText="1"/>
    </xf>
    <xf numFmtId="0" fontId="17" fillId="0" borderId="12" xfId="89" applyFont="1" applyFill="1" applyBorder="1" applyAlignment="1">
      <alignment horizontal="center" vertical="center" wrapText="1"/>
    </xf>
    <xf numFmtId="4" fontId="17" fillId="0" borderId="12" xfId="75" applyNumberFormat="1" applyFont="1" applyFill="1" applyBorder="1" applyAlignment="1">
      <alignment horizontal="center" vertical="center" wrapText="1"/>
    </xf>
    <xf numFmtId="165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2" xfId="0" applyNumberFormat="1" applyFont="1" applyFill="1" applyBorder="1" applyAlignment="1">
      <alignment horizontal="center" vertical="center" wrapText="1"/>
    </xf>
    <xf numFmtId="2" fontId="17" fillId="0" borderId="12" xfId="1" applyNumberFormat="1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wrapText="1"/>
    </xf>
    <xf numFmtId="0" fontId="17" fillId="0" borderId="12" xfId="63" applyFont="1" applyFill="1" applyBorder="1" applyAlignment="1">
      <alignment horizontal="center" vertical="center" wrapText="1"/>
    </xf>
    <xf numFmtId="1" fontId="17" fillId="0" borderId="12" xfId="63" applyNumberFormat="1" applyFont="1" applyFill="1" applyBorder="1" applyAlignment="1">
      <alignment horizontal="center" vertical="center" wrapText="1"/>
    </xf>
    <xf numFmtId="3" fontId="17" fillId="0" borderId="12" xfId="82" applyNumberFormat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9" fontId="15" fillId="0" borderId="12" xfId="37" applyNumberFormat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43" fontId="17" fillId="0" borderId="12" xfId="1" applyNumberFormat="1" applyFont="1" applyFill="1" applyBorder="1" applyAlignment="1">
      <alignment horizontal="center"/>
    </xf>
    <xf numFmtId="1" fontId="17" fillId="0" borderId="12" xfId="78" applyNumberFormat="1" applyFont="1" applyFill="1" applyBorder="1" applyAlignment="1">
      <alignment horizontal="center" vertical="center" wrapText="1"/>
    </xf>
    <xf numFmtId="0" fontId="17" fillId="0" borderId="12" xfId="78" applyFont="1" applyFill="1" applyBorder="1" applyAlignment="1">
      <alignment horizontal="center" vertical="center" wrapText="1"/>
    </xf>
    <xf numFmtId="1" fontId="17" fillId="0" borderId="12" xfId="83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2" xfId="82" applyNumberFormat="1" applyFont="1" applyFill="1" applyBorder="1" applyAlignment="1">
      <alignment horizontal="center" vertical="center" wrapText="1"/>
    </xf>
    <xf numFmtId="4" fontId="54" fillId="0" borderId="12" xfId="81" applyNumberFormat="1" applyFont="1" applyFill="1" applyBorder="1" applyAlignment="1">
      <alignment horizontal="center" vertical="center" wrapText="1"/>
    </xf>
    <xf numFmtId="9" fontId="54" fillId="0" borderId="12" xfId="1" applyNumberFormat="1" applyFont="1" applyFill="1" applyBorder="1" applyAlignment="1">
      <alignment horizontal="center" vertical="center" wrapText="1"/>
    </xf>
    <xf numFmtId="164" fontId="54" fillId="0" borderId="12" xfId="77" applyNumberFormat="1" applyFont="1" applyFill="1" applyBorder="1" applyAlignment="1">
      <alignment horizontal="center" vertical="center" wrapText="1"/>
    </xf>
    <xf numFmtId="4" fontId="54" fillId="0" borderId="12" xfId="1" applyNumberFormat="1" applyFont="1" applyFill="1" applyBorder="1" applyAlignment="1">
      <alignment horizontal="center" vertical="center" wrapText="1"/>
    </xf>
    <xf numFmtId="0" fontId="54" fillId="0" borderId="12" xfId="1" applyFont="1" applyFill="1" applyBorder="1" applyAlignment="1">
      <alignment horizontal="center" vertical="center" wrapText="1"/>
    </xf>
    <xf numFmtId="3" fontId="17" fillId="0" borderId="12" xfId="8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81" applyFont="1" applyFill="1" applyBorder="1" applyAlignment="1">
      <alignment horizontal="center" vertical="center" wrapText="1"/>
    </xf>
    <xf numFmtId="3" fontId="15" fillId="0" borderId="12" xfId="80" applyNumberFormat="1" applyFont="1" applyFill="1" applyBorder="1" applyAlignment="1" applyProtection="1">
      <alignment horizontal="center" vertical="center" wrapText="1"/>
      <protection locked="0"/>
    </xf>
    <xf numFmtId="49" fontId="15" fillId="0" borderId="12" xfId="0" applyNumberFormat="1" applyFont="1" applyFill="1" applyBorder="1" applyAlignment="1">
      <alignment horizontal="center" vertical="center"/>
    </xf>
    <xf numFmtId="49" fontId="17" fillId="0" borderId="12" xfId="82" applyNumberFormat="1" applyFont="1" applyFill="1" applyBorder="1" applyAlignment="1">
      <alignment horizontal="center" vertical="center" wrapText="1"/>
    </xf>
    <xf numFmtId="9" fontId="17" fillId="0" borderId="12" xfId="37" applyNumberFormat="1" applyFont="1" applyFill="1" applyBorder="1" applyAlignment="1">
      <alignment horizontal="center" vertical="center" wrapText="1"/>
    </xf>
    <xf numFmtId="4" fontId="9" fillId="35" borderId="0" xfId="0" applyNumberFormat="1" applyFont="1" applyFill="1" applyBorder="1" applyAlignment="1">
      <alignment horizontal="center" vertical="center"/>
    </xf>
    <xf numFmtId="0" fontId="9" fillId="35" borderId="0" xfId="1" applyFont="1" applyFill="1" applyBorder="1"/>
    <xf numFmtId="0" fontId="9" fillId="35" borderId="0" xfId="1" applyFont="1" applyFill="1"/>
    <xf numFmtId="4" fontId="9" fillId="36" borderId="0" xfId="0" applyNumberFormat="1" applyFont="1" applyFill="1" applyBorder="1" applyAlignment="1">
      <alignment horizontal="center" vertical="center"/>
    </xf>
    <xf numFmtId="0" fontId="9" fillId="36" borderId="0" xfId="1" applyFont="1" applyFill="1" applyBorder="1"/>
    <xf numFmtId="0" fontId="9" fillId="36" borderId="0" xfId="1" applyFont="1" applyFill="1"/>
    <xf numFmtId="4" fontId="9" fillId="36" borderId="0" xfId="82" applyNumberFormat="1" applyFont="1" applyFill="1" applyBorder="1" applyAlignment="1">
      <alignment horizontal="center" vertical="center"/>
    </xf>
    <xf numFmtId="4" fontId="9" fillId="34" borderId="0" xfId="82" applyNumberFormat="1" applyFont="1" applyFill="1" applyBorder="1" applyAlignment="1">
      <alignment horizontal="center" vertical="center"/>
    </xf>
    <xf numFmtId="0" fontId="9" fillId="34" borderId="0" xfId="1" applyFont="1" applyFill="1" applyBorder="1"/>
    <xf numFmtId="4" fontId="9" fillId="34" borderId="0" xfId="0" applyNumberFormat="1" applyFont="1" applyFill="1" applyBorder="1" applyAlignment="1">
      <alignment horizontal="center" vertical="center"/>
    </xf>
    <xf numFmtId="164" fontId="9" fillId="34" borderId="0" xfId="0" applyNumberFormat="1" applyFont="1" applyFill="1" applyBorder="1" applyAlignment="1">
      <alignment horizontal="center" vertical="center"/>
    </xf>
    <xf numFmtId="4" fontId="48" fillId="34" borderId="0" xfId="0" applyNumberFormat="1" applyFont="1" applyFill="1" applyBorder="1" applyAlignment="1">
      <alignment horizontal="center" vertical="center" wrapText="1"/>
    </xf>
    <xf numFmtId="0" fontId="48" fillId="34" borderId="0" xfId="1" applyFont="1" applyFill="1" applyBorder="1"/>
    <xf numFmtId="0" fontId="48" fillId="34" borderId="0" xfId="1" applyFont="1" applyFill="1"/>
    <xf numFmtId="0" fontId="17" fillId="0" borderId="12" xfId="76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12" xfId="1" applyNumberFormat="1" applyFont="1" applyFill="1" applyBorder="1" applyAlignment="1">
      <alignment horizontal="center" vertical="center" wrapText="1"/>
    </xf>
    <xf numFmtId="4" fontId="17" fillId="0" borderId="12" xfId="79" applyNumberFormat="1" applyFont="1" applyFill="1" applyBorder="1" applyAlignment="1">
      <alignment horizontal="center" vertical="center" wrapText="1"/>
    </xf>
    <xf numFmtId="9" fontId="15" fillId="0" borderId="12" xfId="87" applyFont="1" applyFill="1" applyBorder="1" applyAlignment="1">
      <alignment horizontal="center" vertical="center" wrapText="1"/>
    </xf>
    <xf numFmtId="4" fontId="54" fillId="0" borderId="12" xfId="0" applyNumberFormat="1" applyFont="1" applyFill="1" applyBorder="1" applyAlignment="1">
      <alignment horizontal="center" vertical="center"/>
    </xf>
    <xf numFmtId="4" fontId="54" fillId="0" borderId="0" xfId="0" applyNumberFormat="1" applyFont="1" applyFill="1" applyAlignment="1">
      <alignment horizontal="center" vertical="center"/>
    </xf>
    <xf numFmtId="0" fontId="17" fillId="34" borderId="12" xfId="1" applyFont="1" applyFill="1" applyBorder="1" applyAlignment="1">
      <alignment horizontal="center" vertical="center" wrapText="1"/>
    </xf>
    <xf numFmtId="49" fontId="15" fillId="34" borderId="12" xfId="1" applyNumberFormat="1" applyFont="1" applyFill="1" applyBorder="1" applyAlignment="1">
      <alignment horizontal="center" vertical="center" wrapText="1"/>
    </xf>
    <xf numFmtId="9" fontId="15" fillId="34" borderId="12" xfId="1" applyNumberFormat="1" applyFont="1" applyFill="1" applyBorder="1" applyAlignment="1">
      <alignment horizontal="center" vertical="center" wrapText="1"/>
    </xf>
    <xf numFmtId="3" fontId="17" fillId="34" borderId="12" xfId="80" applyNumberFormat="1" applyFont="1" applyFill="1" applyBorder="1" applyAlignment="1" applyProtection="1">
      <alignment horizontal="center" vertical="center" wrapText="1"/>
      <protection locked="0"/>
    </xf>
    <xf numFmtId="4" fontId="15" fillId="34" borderId="12" xfId="1" applyNumberFormat="1" applyFont="1" applyFill="1" applyBorder="1" applyAlignment="1">
      <alignment horizontal="center" vertical="center" wrapText="1"/>
    </xf>
    <xf numFmtId="4" fontId="17" fillId="34" borderId="12" xfId="81" applyNumberFormat="1" applyFont="1" applyFill="1" applyBorder="1" applyAlignment="1">
      <alignment horizontal="center" vertical="center" wrapText="1"/>
    </xf>
    <xf numFmtId="0" fontId="17" fillId="34" borderId="12" xfId="81" applyFont="1" applyFill="1" applyBorder="1" applyAlignment="1">
      <alignment horizontal="center" vertical="center" wrapText="1"/>
    </xf>
    <xf numFmtId="9" fontId="17" fillId="34" borderId="12" xfId="1" applyNumberFormat="1" applyFont="1" applyFill="1" applyBorder="1" applyAlignment="1">
      <alignment horizontal="center" vertical="center" wrapText="1"/>
    </xf>
    <xf numFmtId="0" fontId="15" fillId="34" borderId="12" xfId="1" applyFont="1" applyFill="1" applyBorder="1" applyAlignment="1">
      <alignment horizontal="center" vertical="center" wrapText="1"/>
    </xf>
    <xf numFmtId="4" fontId="17" fillId="34" borderId="12" xfId="1" applyNumberFormat="1" applyFont="1" applyFill="1" applyBorder="1" applyAlignment="1">
      <alignment horizontal="center" vertical="center" wrapText="1"/>
    </xf>
    <xf numFmtId="4" fontId="54" fillId="34" borderId="12" xfId="0" applyNumberFormat="1" applyFont="1" applyFill="1" applyBorder="1" applyAlignment="1">
      <alignment horizontal="center" vertical="center"/>
    </xf>
    <xf numFmtId="4" fontId="54" fillId="34" borderId="0" xfId="0" applyNumberFormat="1" applyFont="1" applyFill="1" applyAlignment="1">
      <alignment horizontal="center" vertical="center"/>
    </xf>
    <xf numFmtId="9" fontId="15" fillId="34" borderId="12" xfId="37" applyNumberFormat="1" applyFont="1" applyFill="1" applyBorder="1" applyAlignment="1">
      <alignment horizontal="center" vertical="center" wrapText="1"/>
    </xf>
    <xf numFmtId="0" fontId="15" fillId="34" borderId="12" xfId="77" applyFont="1" applyFill="1" applyBorder="1" applyAlignment="1">
      <alignment horizontal="center" vertical="center" wrapText="1"/>
    </xf>
    <xf numFmtId="0" fontId="15" fillId="34" borderId="12" xfId="0" applyFont="1" applyFill="1" applyBorder="1" applyAlignment="1">
      <alignment horizontal="center" vertical="center" wrapText="1"/>
    </xf>
    <xf numFmtId="9" fontId="17" fillId="34" borderId="12" xfId="82" applyNumberFormat="1" applyFont="1" applyFill="1" applyBorder="1" applyAlignment="1">
      <alignment horizontal="center" vertical="center" wrapText="1"/>
    </xf>
    <xf numFmtId="4" fontId="15" fillId="34" borderId="12" xfId="77" applyNumberFormat="1" applyFont="1" applyFill="1" applyBorder="1" applyAlignment="1">
      <alignment horizontal="center" vertical="center" wrapText="1"/>
    </xf>
    <xf numFmtId="0" fontId="15" fillId="0" borderId="0" xfId="1" applyFont="1" applyFill="1" applyBorder="1"/>
    <xf numFmtId="0" fontId="49" fillId="0" borderId="0" xfId="1" applyFont="1" applyFill="1" applyBorder="1" applyAlignment="1">
      <alignment horizontal="left" vertical="top" wrapText="1"/>
    </xf>
    <xf numFmtId="0" fontId="17" fillId="37" borderId="0" xfId="0" applyFont="1" applyFill="1"/>
    <xf numFmtId="0" fontId="15" fillId="37" borderId="0" xfId="1" applyFont="1" applyFill="1"/>
    <xf numFmtId="0" fontId="13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left"/>
    </xf>
    <xf numFmtId="0" fontId="55" fillId="0" borderId="0" xfId="0" applyFont="1" applyAlignment="1"/>
    <xf numFmtId="0" fontId="55" fillId="0" borderId="0" xfId="0" applyFont="1" applyAlignment="1">
      <alignment horizontal="center"/>
    </xf>
    <xf numFmtId="0" fontId="15" fillId="37" borderId="0" xfId="1" applyFont="1" applyFill="1" applyAlignment="1">
      <alignment horizontal="center" vertical="center"/>
    </xf>
    <xf numFmtId="0" fontId="15" fillId="37" borderId="0" xfId="1" applyFont="1" applyFill="1" applyAlignment="1">
      <alignment horizontal="center"/>
    </xf>
    <xf numFmtId="0" fontId="15" fillId="37" borderId="0" xfId="1" applyFont="1" applyFill="1" applyAlignment="1">
      <alignment horizontal="center" vertical="center" wrapText="1"/>
    </xf>
    <xf numFmtId="0" fontId="17" fillId="37" borderId="0" xfId="1" applyFont="1" applyFill="1"/>
    <xf numFmtId="0" fontId="9" fillId="37" borderId="0" xfId="1" applyFont="1" applyFill="1" applyAlignment="1">
      <alignment horizontal="center" vertical="center"/>
    </xf>
    <xf numFmtId="0" fontId="9" fillId="37" borderId="0" xfId="1" applyFont="1" applyFill="1" applyAlignment="1">
      <alignment horizontal="center"/>
    </xf>
    <xf numFmtId="0" fontId="9" fillId="37" borderId="0" xfId="1" applyFont="1" applyFill="1"/>
    <xf numFmtId="0" fontId="9" fillId="37" borderId="0" xfId="1" applyFont="1" applyFill="1" applyAlignment="1">
      <alignment horizontal="center" vertical="center" wrapText="1"/>
    </xf>
    <xf numFmtId="49" fontId="17" fillId="37" borderId="0" xfId="1" applyNumberFormat="1" applyFont="1" applyFill="1"/>
    <xf numFmtId="0" fontId="17" fillId="37" borderId="0" xfId="1" applyFont="1" applyFill="1" applyAlignment="1">
      <alignment horizontal="center" vertical="center"/>
    </xf>
    <xf numFmtId="0" fontId="52" fillId="37" borderId="0" xfId="1" applyFont="1" applyFill="1"/>
    <xf numFmtId="0" fontId="49" fillId="37" borderId="0" xfId="1" applyFont="1" applyFill="1" applyBorder="1" applyAlignment="1">
      <alignment horizontal="left" vertical="top" wrapText="1"/>
    </xf>
    <xf numFmtId="0" fontId="50" fillId="37" borderId="0" xfId="1" applyFont="1" applyFill="1" applyAlignment="1">
      <alignment vertical="top" wrapText="1"/>
    </xf>
    <xf numFmtId="0" fontId="50" fillId="37" borderId="0" xfId="1" applyFont="1" applyFill="1" applyAlignment="1">
      <alignment horizontal="center" vertical="top" wrapText="1"/>
    </xf>
    <xf numFmtId="0" fontId="50" fillId="37" borderId="0" xfId="1" applyFont="1" applyFill="1" applyAlignment="1">
      <alignment horizontal="left" vertical="top" wrapText="1"/>
    </xf>
    <xf numFmtId="0" fontId="50" fillId="37" borderId="0" xfId="1" applyFont="1" applyFill="1" applyBorder="1" applyAlignment="1">
      <alignment horizontal="left" vertical="top" wrapText="1"/>
    </xf>
    <xf numFmtId="0" fontId="49" fillId="37" borderId="0" xfId="1" applyFont="1" applyFill="1" applyAlignment="1">
      <alignment vertical="top" wrapText="1"/>
    </xf>
    <xf numFmtId="0" fontId="13" fillId="37" borderId="0" xfId="1" applyFont="1" applyFill="1"/>
    <xf numFmtId="0" fontId="56" fillId="0" borderId="0" xfId="1" applyFont="1" applyFill="1"/>
    <xf numFmtId="0" fontId="56" fillId="37" borderId="0" xfId="1" applyFont="1" applyFill="1"/>
    <xf numFmtId="0" fontId="16" fillId="37" borderId="0" xfId="1" applyFont="1" applyFill="1"/>
    <xf numFmtId="0" fontId="57" fillId="0" borderId="0" xfId="1" applyFont="1" applyFill="1"/>
    <xf numFmtId="0" fontId="52" fillId="0" borderId="12" xfId="63" applyFont="1" applyFill="1" applyBorder="1" applyAlignment="1">
      <alignment horizontal="center" vertical="center" wrapText="1"/>
    </xf>
    <xf numFmtId="49" fontId="52" fillId="0" borderId="12" xfId="63" applyNumberFormat="1" applyFont="1" applyFill="1" applyBorder="1" applyAlignment="1">
      <alignment horizontal="center" vertical="center" wrapText="1"/>
    </xf>
    <xf numFmtId="1" fontId="52" fillId="0" borderId="12" xfId="63" applyNumberFormat="1" applyFont="1" applyFill="1" applyBorder="1" applyAlignment="1">
      <alignment horizontal="center" vertical="center" wrapText="1"/>
    </xf>
    <xf numFmtId="0" fontId="50" fillId="0" borderId="0" xfId="1" applyFont="1" applyFill="1"/>
    <xf numFmtId="0" fontId="52" fillId="0" borderId="12" xfId="1" applyFont="1" applyFill="1" applyBorder="1" applyAlignment="1">
      <alignment horizontal="center" vertical="center"/>
    </xf>
    <xf numFmtId="49" fontId="52" fillId="0" borderId="12" xfId="1" applyNumberFormat="1" applyFont="1" applyFill="1" applyBorder="1" applyAlignment="1">
      <alignment horizontal="center" vertical="center"/>
    </xf>
    <xf numFmtId="0" fontId="52" fillId="0" borderId="12" xfId="1" applyFont="1" applyFill="1" applyBorder="1" applyAlignment="1">
      <alignment horizontal="center" vertical="center" wrapText="1"/>
    </xf>
    <xf numFmtId="0" fontId="50" fillId="37" borderId="0" xfId="1" applyFont="1" applyFill="1"/>
    <xf numFmtId="0" fontId="50" fillId="37" borderId="0" xfId="1" applyFont="1" applyFill="1" applyBorder="1"/>
    <xf numFmtId="0" fontId="50" fillId="37" borderId="14" xfId="1" applyFont="1" applyFill="1" applyBorder="1"/>
    <xf numFmtId="0" fontId="49" fillId="37" borderId="0" xfId="1" applyFont="1" applyFill="1" applyBorder="1"/>
    <xf numFmtId="0" fontId="52" fillId="37" borderId="0" xfId="1" applyFont="1" applyFill="1" applyBorder="1"/>
    <xf numFmtId="49" fontId="49" fillId="37" borderId="0" xfId="1" applyNumberFormat="1" applyFont="1" applyFill="1" applyBorder="1" applyAlignment="1">
      <alignment horizontal="center"/>
    </xf>
    <xf numFmtId="0" fontId="49" fillId="37" borderId="0" xfId="1" applyFont="1" applyFill="1" applyBorder="1" applyAlignment="1">
      <alignment horizontal="center" vertical="center"/>
    </xf>
    <xf numFmtId="0" fontId="49" fillId="37" borderId="0" xfId="1" applyFont="1" applyFill="1" applyBorder="1" applyAlignment="1">
      <alignment horizontal="center"/>
    </xf>
    <xf numFmtId="0" fontId="49" fillId="37" borderId="0" xfId="1" applyFont="1" applyFill="1" applyBorder="1" applyAlignment="1">
      <alignment horizontal="center" vertical="center" wrapText="1"/>
    </xf>
    <xf numFmtId="0" fontId="59" fillId="37" borderId="0" xfId="1" applyFont="1" applyFill="1" applyBorder="1"/>
    <xf numFmtId="0" fontId="51" fillId="37" borderId="20" xfId="1" applyFont="1" applyFill="1" applyBorder="1" applyAlignment="1">
      <alignment horizontal="left" vertical="center"/>
    </xf>
    <xf numFmtId="0" fontId="51" fillId="37" borderId="21" xfId="1" applyFont="1" applyFill="1" applyBorder="1" applyAlignment="1">
      <alignment horizontal="left" vertical="center"/>
    </xf>
    <xf numFmtId="0" fontId="58" fillId="37" borderId="14" xfId="1" applyFont="1" applyFill="1" applyBorder="1" applyAlignment="1">
      <alignment horizontal="center" vertical="center"/>
    </xf>
    <xf numFmtId="0" fontId="58" fillId="37" borderId="14" xfId="1" applyFont="1" applyFill="1" applyBorder="1" applyAlignment="1">
      <alignment horizontal="center"/>
    </xf>
    <xf numFmtId="9" fontId="59" fillId="37" borderId="14" xfId="37" applyNumberFormat="1" applyFont="1" applyFill="1" applyBorder="1" applyAlignment="1">
      <alignment horizontal="center" vertical="center" wrapText="1"/>
    </xf>
    <xf numFmtId="0" fontId="58" fillId="37" borderId="14" xfId="1" applyFont="1" applyFill="1" applyBorder="1" applyAlignment="1">
      <alignment horizontal="center" vertical="center" wrapText="1"/>
    </xf>
    <xf numFmtId="0" fontId="58" fillId="37" borderId="0" xfId="1" applyFont="1" applyFill="1" applyBorder="1"/>
    <xf numFmtId="0" fontId="59" fillId="37" borderId="0" xfId="1" applyFont="1" applyFill="1"/>
    <xf numFmtId="0" fontId="58" fillId="37" borderId="16" xfId="1" applyFont="1" applyFill="1" applyBorder="1" applyAlignment="1">
      <alignment horizontal="center" vertical="center" wrapText="1"/>
    </xf>
    <xf numFmtId="0" fontId="59" fillId="37" borderId="17" xfId="1" applyFont="1" applyFill="1" applyBorder="1"/>
    <xf numFmtId="0" fontId="59" fillId="37" borderId="12" xfId="1" applyFont="1" applyFill="1" applyBorder="1"/>
    <xf numFmtId="0" fontId="59" fillId="37" borderId="14" xfId="1" applyFont="1" applyFill="1" applyBorder="1"/>
    <xf numFmtId="0" fontId="58" fillId="37" borderId="12" xfId="1" applyFont="1" applyFill="1" applyBorder="1" applyAlignment="1">
      <alignment horizontal="center" vertical="center" wrapText="1"/>
    </xf>
    <xf numFmtId="0" fontId="58" fillId="37" borderId="12" xfId="1" applyFont="1" applyFill="1" applyBorder="1" applyAlignment="1">
      <alignment horizontal="center" vertical="center"/>
    </xf>
    <xf numFmtId="0" fontId="58" fillId="37" borderId="12" xfId="1" applyFont="1" applyFill="1" applyBorder="1" applyAlignment="1">
      <alignment horizontal="center"/>
    </xf>
    <xf numFmtId="9" fontId="59" fillId="37" borderId="12" xfId="37" applyNumberFormat="1" applyFont="1" applyFill="1" applyBorder="1" applyAlignment="1">
      <alignment horizontal="center" vertical="center" wrapText="1"/>
    </xf>
    <xf numFmtId="43" fontId="58" fillId="37" borderId="12" xfId="1" applyNumberFormat="1" applyFont="1" applyFill="1" applyBorder="1" applyAlignment="1">
      <alignment horizontal="center"/>
    </xf>
    <xf numFmtId="0" fontId="51" fillId="37" borderId="12" xfId="1" applyFont="1" applyFill="1" applyBorder="1" applyAlignment="1">
      <alignment horizontal="left" vertical="center"/>
    </xf>
    <xf numFmtId="4" fontId="58" fillId="0" borderId="12" xfId="0" applyNumberFormat="1" applyFont="1" applyFill="1" applyBorder="1" applyAlignment="1">
      <alignment horizontal="center" vertical="center" wrapText="1"/>
    </xf>
    <xf numFmtId="4" fontId="58" fillId="0" borderId="16" xfId="0" applyNumberFormat="1" applyFont="1" applyFill="1" applyBorder="1" applyAlignment="1">
      <alignment horizontal="center" vertical="center" wrapText="1"/>
    </xf>
    <xf numFmtId="0" fontId="52" fillId="0" borderId="0" xfId="1" applyFont="1" applyFill="1" applyAlignment="1">
      <alignment horizontal="center"/>
    </xf>
    <xf numFmtId="0" fontId="49" fillId="0" borderId="0" xfId="1" applyFont="1" applyFill="1"/>
    <xf numFmtId="0" fontId="58" fillId="37" borderId="20" xfId="1" applyFont="1" applyFill="1" applyBorder="1" applyAlignment="1">
      <alignment horizontal="center"/>
    </xf>
    <xf numFmtId="0" fontId="58" fillId="37" borderId="25" xfId="1" applyFont="1" applyFill="1" applyBorder="1" applyAlignment="1">
      <alignment horizontal="center"/>
    </xf>
    <xf numFmtId="4" fontId="58" fillId="37" borderId="12" xfId="0" applyNumberFormat="1" applyFont="1" applyFill="1" applyBorder="1" applyAlignment="1">
      <alignment horizontal="center" vertical="center"/>
    </xf>
    <xf numFmtId="4" fontId="58" fillId="0" borderId="12" xfId="1" applyNumberFormat="1" applyFont="1" applyFill="1" applyBorder="1" applyAlignment="1">
      <alignment horizontal="center" vertical="center" wrapText="1"/>
    </xf>
    <xf numFmtId="0" fontId="58" fillId="37" borderId="24" xfId="63" applyFont="1" applyFill="1" applyBorder="1" applyAlignment="1">
      <alignment horizontal="center" vertical="center" wrapText="1"/>
    </xf>
    <xf numFmtId="0" fontId="58" fillId="37" borderId="12" xfId="0" applyFont="1" applyFill="1" applyBorder="1" applyAlignment="1">
      <alignment horizontal="center" vertical="center" wrapText="1"/>
    </xf>
    <xf numFmtId="0" fontId="58" fillId="37" borderId="17" xfId="63" applyFont="1" applyFill="1" applyBorder="1" applyAlignment="1">
      <alignment horizontal="center" vertical="center" wrapText="1"/>
    </xf>
    <xf numFmtId="0" fontId="61" fillId="37" borderId="12" xfId="0" applyFont="1" applyFill="1" applyBorder="1" applyAlignment="1">
      <alignment horizontal="center" vertical="center" wrapText="1"/>
    </xf>
    <xf numFmtId="9" fontId="58" fillId="37" borderId="12" xfId="0" applyNumberFormat="1" applyFont="1" applyFill="1" applyBorder="1" applyAlignment="1">
      <alignment horizontal="center" vertical="center" wrapText="1"/>
    </xf>
    <xf numFmtId="0" fontId="58" fillId="37" borderId="12" xfId="37" applyFont="1" applyFill="1" applyBorder="1" applyAlignment="1">
      <alignment horizontal="center" vertical="center" wrapText="1"/>
    </xf>
    <xf numFmtId="171" fontId="58" fillId="37" borderId="12" xfId="0" applyNumberFormat="1" applyFont="1" applyFill="1" applyBorder="1" applyAlignment="1">
      <alignment horizontal="center" vertical="center" wrapText="1"/>
    </xf>
    <xf numFmtId="4" fontId="58" fillId="37" borderId="12" xfId="0" applyNumberFormat="1" applyFont="1" applyFill="1" applyBorder="1" applyAlignment="1">
      <alignment horizontal="center" vertical="center" wrapText="1"/>
    </xf>
    <xf numFmtId="0" fontId="58" fillId="37" borderId="12" xfId="0" applyFont="1" applyFill="1" applyBorder="1" applyAlignment="1">
      <alignment horizontal="center" vertical="center"/>
    </xf>
    <xf numFmtId="0" fontId="58" fillId="37" borderId="12" xfId="0" applyFont="1" applyFill="1" applyBorder="1"/>
    <xf numFmtId="0" fontId="58" fillId="37" borderId="24" xfId="1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2" xfId="63" applyFont="1" applyBorder="1" applyAlignment="1">
      <alignment horizontal="center" vertical="center"/>
    </xf>
    <xf numFmtId="0" fontId="58" fillId="0" borderId="12" xfId="63" applyFont="1" applyBorder="1" applyAlignment="1">
      <alignment horizontal="center" vertical="center" wrapText="1"/>
    </xf>
    <xf numFmtId="0" fontId="58" fillId="37" borderId="12" xfId="63" applyFont="1" applyFill="1" applyBorder="1" applyAlignment="1">
      <alignment horizontal="center" vertical="center" wrapText="1"/>
    </xf>
    <xf numFmtId="9" fontId="58" fillId="0" borderId="12" xfId="63" applyNumberFormat="1" applyFont="1" applyBorder="1" applyAlignment="1">
      <alignment horizontal="center" vertical="center" wrapText="1"/>
    </xf>
    <xf numFmtId="4" fontId="58" fillId="0" borderId="12" xfId="81" applyNumberFormat="1" applyFont="1" applyFill="1" applyBorder="1" applyAlignment="1">
      <alignment horizontal="center" vertical="center" wrapText="1"/>
    </xf>
    <xf numFmtId="0" fontId="51" fillId="37" borderId="12" xfId="63" applyFont="1" applyFill="1" applyBorder="1" applyAlignment="1"/>
    <xf numFmtId="9" fontId="58" fillId="0" borderId="12" xfId="0" applyNumberFormat="1" applyFont="1" applyFill="1" applyBorder="1" applyAlignment="1">
      <alignment horizontal="center" vertical="center" wrapText="1"/>
    </xf>
    <xf numFmtId="0" fontId="51" fillId="0" borderId="12" xfId="63" applyFont="1" applyBorder="1" applyAlignment="1"/>
    <xf numFmtId="3" fontId="58" fillId="0" borderId="12" xfId="63" applyNumberFormat="1" applyFont="1" applyBorder="1" applyAlignment="1">
      <alignment horizontal="center" vertical="center"/>
    </xf>
    <xf numFmtId="4" fontId="58" fillId="0" borderId="12" xfId="63" applyNumberFormat="1" applyFont="1" applyBorder="1" applyAlignment="1">
      <alignment horizontal="center" vertical="center"/>
    </xf>
    <xf numFmtId="0" fontId="51" fillId="0" borderId="18" xfId="63" applyFont="1" applyBorder="1" applyAlignment="1"/>
    <xf numFmtId="0" fontId="58" fillId="37" borderId="12" xfId="63" applyFont="1" applyFill="1" applyBorder="1" applyAlignment="1">
      <alignment horizontal="center" vertical="center"/>
    </xf>
    <xf numFmtId="0" fontId="58" fillId="0" borderId="26" xfId="63" applyFont="1" applyBorder="1" applyAlignment="1">
      <alignment horizontal="center" vertical="center"/>
    </xf>
    <xf numFmtId="9" fontId="58" fillId="37" borderId="12" xfId="63" applyNumberFormat="1" applyFont="1" applyFill="1" applyBorder="1" applyAlignment="1">
      <alignment horizontal="center" vertical="center" wrapText="1"/>
    </xf>
    <xf numFmtId="4" fontId="58" fillId="37" borderId="12" xfId="81" applyNumberFormat="1" applyFont="1" applyFill="1" applyBorder="1" applyAlignment="1">
      <alignment horizontal="center" vertical="center" wrapText="1"/>
    </xf>
    <xf numFmtId="3" fontId="58" fillId="37" borderId="12" xfId="63" applyNumberFormat="1" applyFont="1" applyFill="1" applyBorder="1" applyAlignment="1">
      <alignment horizontal="center" vertical="center"/>
    </xf>
    <xf numFmtId="4" fontId="58" fillId="37" borderId="12" xfId="63" applyNumberFormat="1" applyFont="1" applyFill="1" applyBorder="1" applyAlignment="1">
      <alignment horizontal="center" vertical="center"/>
    </xf>
    <xf numFmtId="0" fontId="62" fillId="37" borderId="12" xfId="0" applyFont="1" applyFill="1" applyBorder="1" applyAlignment="1">
      <alignment horizontal="center" vertical="center" wrapText="1"/>
    </xf>
    <xf numFmtId="172" fontId="58" fillId="37" borderId="12" xfId="63" applyNumberFormat="1" applyFont="1" applyFill="1" applyBorder="1" applyAlignment="1">
      <alignment horizontal="center" vertical="center" wrapText="1"/>
    </xf>
    <xf numFmtId="0" fontId="58" fillId="37" borderId="26" xfId="63" applyFont="1" applyFill="1" applyBorder="1" applyAlignment="1">
      <alignment horizontal="center" vertical="center"/>
    </xf>
    <xf numFmtId="0" fontId="49" fillId="0" borderId="0" xfId="1" applyFont="1" applyFill="1" applyAlignment="1">
      <alignment horizontal="left" vertical="top" wrapText="1"/>
    </xf>
    <xf numFmtId="0" fontId="16" fillId="0" borderId="12" xfId="1" applyFont="1" applyFill="1" applyBorder="1" applyAlignment="1">
      <alignment horizontal="center" vertical="center"/>
    </xf>
    <xf numFmtId="0" fontId="49" fillId="37" borderId="0" xfId="1" applyFont="1" applyFill="1" applyAlignment="1">
      <alignment horizontal="left" vertical="top" wrapText="1"/>
    </xf>
    <xf numFmtId="0" fontId="58" fillId="0" borderId="12" xfId="143" applyFont="1" applyFill="1" applyBorder="1" applyAlignment="1">
      <alignment horizontal="left" vertical="center" wrapText="1"/>
    </xf>
    <xf numFmtId="0" fontId="58" fillId="0" borderId="12" xfId="143" applyFont="1" applyFill="1" applyBorder="1" applyAlignment="1">
      <alignment horizontal="center" vertical="center" wrapText="1"/>
    </xf>
    <xf numFmtId="9" fontId="58" fillId="0" borderId="12" xfId="143" applyNumberFormat="1" applyFont="1" applyFill="1" applyBorder="1" applyAlignment="1">
      <alignment horizontal="center" vertical="center" wrapText="1"/>
    </xf>
    <xf numFmtId="4" fontId="58" fillId="0" borderId="12" xfId="143" applyNumberFormat="1" applyFont="1" applyFill="1" applyBorder="1" applyAlignment="1">
      <alignment horizontal="center" vertical="center" wrapText="1"/>
    </xf>
    <xf numFmtId="0" fontId="58" fillId="0" borderId="26" xfId="143" applyFont="1" applyFill="1" applyBorder="1" applyAlignment="1">
      <alignment horizontal="center" vertical="center" wrapText="1"/>
    </xf>
    <xf numFmtId="0" fontId="58" fillId="0" borderId="26" xfId="143" applyFont="1" applyFill="1" applyBorder="1" applyAlignment="1">
      <alignment horizontal="left" vertical="center" wrapText="1"/>
    </xf>
    <xf numFmtId="0" fontId="58" fillId="37" borderId="15" xfId="1" applyFont="1" applyFill="1" applyBorder="1" applyAlignment="1">
      <alignment horizontal="center" vertical="center" wrapText="1"/>
    </xf>
    <xf numFmtId="0" fontId="62" fillId="37" borderId="15" xfId="0" applyFont="1" applyFill="1" applyBorder="1" applyAlignment="1">
      <alignment horizontal="center" vertical="center" wrapText="1"/>
    </xf>
    <xf numFmtId="4" fontId="59" fillId="37" borderId="15" xfId="1" applyNumberFormat="1" applyFont="1" applyFill="1" applyBorder="1" applyAlignment="1">
      <alignment horizontal="center" vertical="center" wrapText="1"/>
    </xf>
    <xf numFmtId="9" fontId="59" fillId="37" borderId="15" xfId="37" applyNumberFormat="1" applyFont="1" applyFill="1" applyBorder="1" applyAlignment="1">
      <alignment horizontal="center" vertical="center" wrapText="1"/>
    </xf>
    <xf numFmtId="4" fontId="58" fillId="37" borderId="15" xfId="81" applyNumberFormat="1" applyFont="1" applyFill="1" applyBorder="1" applyAlignment="1">
      <alignment horizontal="center" vertical="center" wrapText="1"/>
    </xf>
    <xf numFmtId="0" fontId="59" fillId="37" borderId="12" xfId="77" applyFont="1" applyFill="1" applyBorder="1" applyAlignment="1">
      <alignment horizontal="center" vertical="center" wrapText="1"/>
    </xf>
    <xf numFmtId="9" fontId="58" fillId="37" borderId="15" xfId="1" applyNumberFormat="1" applyFont="1" applyFill="1" applyBorder="1" applyAlignment="1">
      <alignment horizontal="center" vertical="center" wrapText="1"/>
    </xf>
    <xf numFmtId="4" fontId="58" fillId="37" borderId="12" xfId="1" applyNumberFormat="1" applyFont="1" applyFill="1" applyBorder="1" applyAlignment="1">
      <alignment horizontal="center" vertical="center" wrapText="1"/>
    </xf>
    <xf numFmtId="4" fontId="58" fillId="37" borderId="15" xfId="1" applyNumberFormat="1" applyFont="1" applyFill="1" applyBorder="1" applyAlignment="1">
      <alignment horizontal="center" vertical="center" wrapText="1"/>
    </xf>
    <xf numFmtId="0" fontId="51" fillId="37" borderId="15" xfId="1" applyFont="1" applyFill="1" applyBorder="1" applyAlignment="1">
      <alignment horizontal="left" vertical="top" wrapText="1"/>
    </xf>
    <xf numFmtId="49" fontId="58" fillId="0" borderId="12" xfId="0" applyNumberFormat="1" applyFont="1" applyFill="1" applyBorder="1" applyAlignment="1">
      <alignment horizontal="center" vertical="center" wrapText="1"/>
    </xf>
    <xf numFmtId="0" fontId="58" fillId="0" borderId="12" xfId="63" applyFont="1" applyFill="1" applyBorder="1" applyAlignment="1">
      <alignment horizontal="center" vertical="center" wrapText="1"/>
    </xf>
    <xf numFmtId="49" fontId="58" fillId="37" borderId="12" xfId="0" applyNumberFormat="1" applyFont="1" applyFill="1" applyBorder="1" applyAlignment="1">
      <alignment horizontal="center" vertical="center" wrapText="1"/>
    </xf>
    <xf numFmtId="0" fontId="63" fillId="37" borderId="0" xfId="0" applyFont="1" applyFill="1"/>
    <xf numFmtId="0" fontId="8" fillId="0" borderId="0" xfId="1" applyFont="1" applyFill="1"/>
    <xf numFmtId="0" fontId="8" fillId="0" borderId="0" xfId="1" applyFont="1" applyFill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9" fontId="15" fillId="0" borderId="12" xfId="82" applyNumberFormat="1" applyFont="1" applyFill="1" applyBorder="1" applyAlignment="1">
      <alignment horizontal="center" vertical="center" wrapText="1"/>
    </xf>
    <xf numFmtId="4" fontId="15" fillId="0" borderId="12" xfId="81" applyNumberFormat="1" applyFont="1" applyFill="1" applyBorder="1" applyAlignment="1">
      <alignment horizontal="center" vertical="center" wrapText="1"/>
    </xf>
    <xf numFmtId="0" fontId="8" fillId="27" borderId="0" xfId="1" applyFont="1" applyFill="1"/>
    <xf numFmtId="0" fontId="8" fillId="0" borderId="0" xfId="1" applyFont="1" applyFill="1" applyAlignment="1">
      <alignment horizontal="center" vertical="center" wrapText="1"/>
    </xf>
    <xf numFmtId="0" fontId="8" fillId="37" borderId="0" xfId="1" applyFont="1" applyFill="1" applyAlignment="1">
      <alignment horizontal="center"/>
    </xf>
    <xf numFmtId="0" fontId="8" fillId="37" borderId="0" xfId="1" applyFont="1" applyFill="1"/>
    <xf numFmtId="0" fontId="8" fillId="37" borderId="0" xfId="1" applyFont="1" applyFill="1" applyAlignment="1">
      <alignment horizontal="center" vertical="center" wrapText="1"/>
    </xf>
    <xf numFmtId="0" fontId="8" fillId="0" borderId="0" xfId="1" applyFont="1" applyFill="1" applyBorder="1"/>
    <xf numFmtId="0" fontId="49" fillId="0" borderId="0" xfId="1" applyFont="1" applyFill="1" applyAlignment="1">
      <alignment horizontal="left" vertical="top" wrapText="1"/>
    </xf>
    <xf numFmtId="0" fontId="16" fillId="0" borderId="12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left" vertical="top"/>
    </xf>
    <xf numFmtId="0" fontId="16" fillId="0" borderId="12" xfId="1" applyFont="1" applyFill="1" applyBorder="1" applyAlignment="1">
      <alignment wrapText="1"/>
    </xf>
    <xf numFmtId="0" fontId="15" fillId="0" borderId="12" xfId="1" applyFont="1" applyFill="1" applyBorder="1" applyAlignment="1">
      <alignment wrapText="1"/>
    </xf>
    <xf numFmtId="0" fontId="16" fillId="0" borderId="12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/>
    </xf>
    <xf numFmtId="0" fontId="51" fillId="0" borderId="0" xfId="1" applyFont="1" applyFill="1" applyAlignment="1">
      <alignment horizontal="center" wrapText="1"/>
    </xf>
    <xf numFmtId="0" fontId="17" fillId="34" borderId="15" xfId="1" applyFont="1" applyFill="1" applyBorder="1" applyAlignment="1">
      <alignment horizontal="left" vertical="center"/>
    </xf>
    <xf numFmtId="0" fontId="17" fillId="34" borderId="16" xfId="1" applyFont="1" applyFill="1" applyBorder="1" applyAlignment="1">
      <alignment horizontal="left" vertical="center"/>
    </xf>
    <xf numFmtId="0" fontId="17" fillId="34" borderId="14" xfId="1" applyFont="1" applyFill="1" applyBorder="1" applyAlignment="1">
      <alignment horizontal="left" vertical="center"/>
    </xf>
    <xf numFmtId="0" fontId="17" fillId="34" borderId="15" xfId="1" applyFont="1" applyFill="1" applyBorder="1" applyAlignment="1">
      <alignment horizontal="center" vertical="center" wrapText="1"/>
    </xf>
    <xf numFmtId="0" fontId="17" fillId="34" borderId="14" xfId="1" applyFont="1" applyFill="1" applyBorder="1" applyAlignment="1">
      <alignment horizontal="center" vertical="center" wrapText="1"/>
    </xf>
    <xf numFmtId="0" fontId="52" fillId="0" borderId="0" xfId="1" applyFont="1" applyFill="1" applyAlignment="1">
      <alignment horizontal="left"/>
    </xf>
    <xf numFmtId="0" fontId="60" fillId="0" borderId="0" xfId="0" applyFont="1" applyAlignment="1"/>
    <xf numFmtId="0" fontId="49" fillId="37" borderId="0" xfId="1" applyFont="1" applyFill="1" applyAlignment="1">
      <alignment horizontal="left" vertical="top" wrapText="1"/>
    </xf>
    <xf numFmtId="0" fontId="52" fillId="37" borderId="12" xfId="1" applyFont="1" applyFill="1" applyBorder="1" applyAlignment="1">
      <alignment horizontal="left" vertical="center" wrapText="1"/>
    </xf>
    <xf numFmtId="0" fontId="50" fillId="37" borderId="12" xfId="1" applyFont="1" applyFill="1" applyBorder="1" applyAlignment="1">
      <alignment horizontal="left" vertical="center" wrapText="1"/>
    </xf>
    <xf numFmtId="0" fontId="51" fillId="37" borderId="12" xfId="1" applyFont="1" applyFill="1" applyBorder="1" applyAlignment="1">
      <alignment horizontal="left"/>
    </xf>
    <xf numFmtId="0" fontId="52" fillId="0" borderId="12" xfId="1" applyFont="1" applyFill="1" applyBorder="1" applyAlignment="1">
      <alignment wrapText="1"/>
    </xf>
    <xf numFmtId="0" fontId="50" fillId="0" borderId="12" xfId="1" applyFont="1" applyFill="1" applyBorder="1" applyAlignment="1">
      <alignment wrapText="1"/>
    </xf>
    <xf numFmtId="0" fontId="51" fillId="37" borderId="22" xfId="1" applyFont="1" applyFill="1" applyBorder="1" applyAlignment="1">
      <alignment horizontal="left" vertical="center" wrapText="1"/>
    </xf>
    <xf numFmtId="0" fontId="51" fillId="37" borderId="0" xfId="1" applyFont="1" applyFill="1" applyBorder="1" applyAlignment="1">
      <alignment horizontal="left" vertical="center" wrapText="1"/>
    </xf>
    <xf numFmtId="0" fontId="51" fillId="37" borderId="23" xfId="1" applyFont="1" applyFill="1" applyBorder="1" applyAlignment="1">
      <alignment horizontal="left" vertical="center" wrapText="1"/>
    </xf>
    <xf numFmtId="0" fontId="51" fillId="37" borderId="12" xfId="1" applyFont="1" applyFill="1" applyBorder="1" applyAlignment="1">
      <alignment horizontal="left" vertical="top"/>
    </xf>
    <xf numFmtId="0" fontId="51" fillId="37" borderId="18" xfId="1" applyFont="1" applyFill="1" applyBorder="1" applyAlignment="1">
      <alignment horizontal="left" vertical="center"/>
    </xf>
    <xf numFmtId="0" fontId="51" fillId="37" borderId="19" xfId="1" applyFont="1" applyFill="1" applyBorder="1" applyAlignment="1">
      <alignment horizontal="left" vertical="center"/>
    </xf>
    <xf numFmtId="0" fontId="51" fillId="37" borderId="17" xfId="1" applyFont="1" applyFill="1" applyBorder="1" applyAlignment="1">
      <alignment horizontal="left" vertical="center"/>
    </xf>
  </cellXfs>
  <cellStyles count="145">
    <cellStyle name="??" xfId="1"/>
    <cellStyle name="?? 2" xfId="2"/>
    <cellStyle name="??_ЦЕНА КК" xfId="3"/>
    <cellStyle name="”ќђќ‘ћ‚›‰" xfId="5"/>
    <cellStyle name="”љ‘ђћ‚ђќќ›‰" xfId="6"/>
    <cellStyle name="„…ќ…†ќ›‰" xfId="7"/>
    <cellStyle name="‡ђѓћ‹ћ‚ћљ1" xfId="8"/>
    <cellStyle name="‡ђѓћ‹ћ‚ћљ2" xfId="9"/>
    <cellStyle name="’ћѓћ‚›‰" xfId="4"/>
    <cellStyle name="20% - Акцент1 2" xfId="10"/>
    <cellStyle name="20% - Акцент1 2 2" xfId="111"/>
    <cellStyle name="20% - Акцент2 2" xfId="11"/>
    <cellStyle name="20% - Акцент2 2 2" xfId="112"/>
    <cellStyle name="20% - Акцент3 2" xfId="12"/>
    <cellStyle name="20% - Акцент3 2 2" xfId="113"/>
    <cellStyle name="20% - Акцент4 2" xfId="13"/>
    <cellStyle name="20% - Акцент4 2 2" xfId="114"/>
    <cellStyle name="20% - Акцент5 2" xfId="14"/>
    <cellStyle name="20% - Акцент5 2 2" xfId="115"/>
    <cellStyle name="20% - Акцент6 2" xfId="15"/>
    <cellStyle name="20% - Акцент6 2 2" xfId="116"/>
    <cellStyle name="40% - Акцент1 2" xfId="16"/>
    <cellStyle name="40% - Акцент1 2 2" xfId="117"/>
    <cellStyle name="40% - Акцент2 2" xfId="17"/>
    <cellStyle name="40% - Акцент2 2 2" xfId="118"/>
    <cellStyle name="40% - Акцент3 2" xfId="18"/>
    <cellStyle name="40% - Акцент3 2 2" xfId="119"/>
    <cellStyle name="40% - Акцент4 2" xfId="19"/>
    <cellStyle name="40% - Акцент4 2 2" xfId="120"/>
    <cellStyle name="40% - Акцент5 2" xfId="20"/>
    <cellStyle name="40% - Акцент5 2 2" xfId="121"/>
    <cellStyle name="40% - Акцент6 2" xfId="21"/>
    <cellStyle name="40% - Акцент6 2 2" xfId="122"/>
    <cellStyle name="60% - Акцент1 2" xfId="22"/>
    <cellStyle name="60% - Акцент2 2" xfId="23"/>
    <cellStyle name="60% - Акцент3 2" xfId="24"/>
    <cellStyle name="60% - Акцент4 2" xfId="25"/>
    <cellStyle name="60% - Акцент5 2" xfId="26"/>
    <cellStyle name="60% - Акцент6 2" xfId="27"/>
    <cellStyle name="Normal1" xfId="28"/>
    <cellStyle name="piw#" xfId="29"/>
    <cellStyle name="piw%" xfId="30"/>
    <cellStyle name="Price_Body" xfId="31"/>
    <cellStyle name="SAPBEXchaText" xfId="32"/>
    <cellStyle name="SAPBEXformats" xfId="33"/>
    <cellStyle name="SAPBEXHLevel3" xfId="34"/>
    <cellStyle name="SAPBEXstdData" xfId="35"/>
    <cellStyle name="SAPBEXstdItemX" xfId="36"/>
    <cellStyle name="Standard_BA-09-BA-LI-0141-R00_e" xfId="37"/>
    <cellStyle name="Акцент1 2" xfId="38"/>
    <cellStyle name="Акцент2 2" xfId="39"/>
    <cellStyle name="Акцент3 2" xfId="40"/>
    <cellStyle name="Акцент4 2" xfId="41"/>
    <cellStyle name="Акцент5 2" xfId="42"/>
    <cellStyle name="Акцент6 2" xfId="43"/>
    <cellStyle name="Беззащитный" xfId="44"/>
    <cellStyle name="Ввод  2" xfId="45"/>
    <cellStyle name="Вывод 2" xfId="46"/>
    <cellStyle name="Вычисление 2" xfId="47"/>
    <cellStyle name="Денежный 2" xfId="48"/>
    <cellStyle name="Денежный 3" xfId="49"/>
    <cellStyle name="Денежный 3 2" xfId="50"/>
    <cellStyle name="Денежный 4" xfId="51"/>
    <cellStyle name="Денежный 4 2" xfId="52"/>
    <cellStyle name="Заголовок 1 2" xfId="53"/>
    <cellStyle name="Заголовок 2 2" xfId="54"/>
    <cellStyle name="Заголовок 3 2" xfId="55"/>
    <cellStyle name="Заголовок 4 2" xfId="56"/>
    <cellStyle name="Защитный" xfId="57"/>
    <cellStyle name="Итог 2" xfId="58"/>
    <cellStyle name="КАНДАГАЧ тел3-33-96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5" xfId="144"/>
    <cellStyle name="Обычный 2" xfId="63"/>
    <cellStyle name="Обычный 2 2" xfId="138"/>
    <cellStyle name="Обычный 2 2 2" xfId="64"/>
    <cellStyle name="Обычный 2 4 3" xfId="143"/>
    <cellStyle name="Обычный 2 9" xfId="137"/>
    <cellStyle name="Обычный 3" xfId="65"/>
    <cellStyle name="Обычный 3 2" xfId="66"/>
    <cellStyle name="Обычный 3 2 2" xfId="141"/>
    <cellStyle name="Обычный 4" xfId="67"/>
    <cellStyle name="Обычный 4 2" xfId="68"/>
    <cellStyle name="Обычный 4 2 2" xfId="69"/>
    <cellStyle name="Обычный 4 2 2 2" xfId="125"/>
    <cellStyle name="Обычный 4 2 2 2 2" xfId="134"/>
    <cellStyle name="Обычный 4 2 2 3" xfId="130"/>
    <cellStyle name="Обычный 4 2 3" xfId="124"/>
    <cellStyle name="Обычный 4 2 3 2" xfId="133"/>
    <cellStyle name="Обычный 4 2 4" xfId="129"/>
    <cellStyle name="Обычный 4 3" xfId="70"/>
    <cellStyle name="Обычный 4 3 2" xfId="126"/>
    <cellStyle name="Обычный 4 3 2 2" xfId="135"/>
    <cellStyle name="Обычный 4 3 3" xfId="131"/>
    <cellStyle name="Обычный 4 4" xfId="123"/>
    <cellStyle name="Обычный 4 4 2" xfId="132"/>
    <cellStyle name="Обычный 4 5" xfId="128"/>
    <cellStyle name="Обычный 4 6" xfId="136"/>
    <cellStyle name="Обычный 5" xfId="71"/>
    <cellStyle name="Обычный 6" xfId="72"/>
    <cellStyle name="Обычный 6 2" xfId="127"/>
    <cellStyle name="Обычный 7" xfId="73"/>
    <cellStyle name="Обычный 7 2" xfId="74"/>
    <cellStyle name="Обычный 8" xfId="75"/>
    <cellStyle name="Обычный 9" xfId="139"/>
    <cellStyle name="Обычный 9 2" xfId="140"/>
    <cellStyle name="Обычный_Бюджет СГЭ 2011" xfId="76"/>
    <cellStyle name="Обычный_ДополнГП-2006" xfId="77"/>
    <cellStyle name="Обычный_ЗАЯВКА ТМЦ  НА 2009 ГОД" xfId="78"/>
    <cellStyle name="Обычный_Калькуляция ККТ" xfId="79"/>
    <cellStyle name="Обычный_Класификатор" xfId="80"/>
    <cellStyle name="Обычный_Книга1" xfId="81"/>
    <cellStyle name="Обычный_Лист1" xfId="82"/>
    <cellStyle name="Обычный_УшНУ Бюджет Атасу-Алашанькоу на 2010" xfId="83"/>
    <cellStyle name="Плохой 2" xfId="84"/>
    <cellStyle name="Пояснение 2" xfId="85"/>
    <cellStyle name="Примечание 2" xfId="86"/>
    <cellStyle name="Процентный" xfId="87" builtinId="5"/>
    <cellStyle name="Связанная ячейка 2" xfId="88"/>
    <cellStyle name="Стиль 1" xfId="89"/>
    <cellStyle name="Стиль 1 2" xfId="90"/>
    <cellStyle name="Стиль_названий" xfId="91"/>
    <cellStyle name="Текст предупреждения 2" xfId="92"/>
    <cellStyle name="Тысячи [0]_3Com" xfId="93"/>
    <cellStyle name="Тысячи_3Com" xfId="94"/>
    <cellStyle name="Финансовый 10 2" xfId="95"/>
    <cellStyle name="Финансовый 2" xfId="96"/>
    <cellStyle name="Финансовый 2 2" xfId="142"/>
    <cellStyle name="Финансовый 2 3" xfId="97"/>
    <cellStyle name="Финансовый 3" xfId="98"/>
    <cellStyle name="Финансовый 3 2" xfId="99"/>
    <cellStyle name="Финансовый 4" xfId="100"/>
    <cellStyle name="Финансовый 4 2" xfId="101"/>
    <cellStyle name="Финансовый 5" xfId="102"/>
    <cellStyle name="Финансовый 5 2" xfId="103"/>
    <cellStyle name="Финансовый 6" xfId="104"/>
    <cellStyle name="Финансовый 7" xfId="105"/>
    <cellStyle name="Финансовый 7 2" xfId="106"/>
    <cellStyle name="Хороший 2" xfId="107"/>
    <cellStyle name="Џђћ–…ќ’ќ›‰" xfId="108"/>
    <cellStyle name="千位分隔_PMCCostEstimation（IlfPrice）" xfId="109"/>
    <cellStyle name="常规_Budget Code @June 99" xfId="1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6"/>
  <sheetViews>
    <sheetView view="pageBreakPreview" topLeftCell="F137" zoomScale="55" zoomScaleNormal="75" zoomScaleSheetLayoutView="55" workbookViewId="0">
      <selection activeCell="A140" sqref="A140:X141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81"/>
      <c r="G1" s="282"/>
      <c r="H1" s="281"/>
      <c r="I1" s="281"/>
      <c r="J1" s="281"/>
      <c r="K1" s="281"/>
      <c r="L1" s="281"/>
      <c r="M1" s="281"/>
      <c r="N1" s="281"/>
      <c r="P1" s="281"/>
      <c r="Q1" s="281"/>
      <c r="R1" s="281"/>
      <c r="S1" s="282"/>
      <c r="T1" s="282"/>
      <c r="U1" s="282"/>
      <c r="V1" s="281"/>
      <c r="W1" s="281"/>
      <c r="X1" s="281"/>
    </row>
    <row r="2" spans="1:24" ht="16.5" thickBot="1">
      <c r="F2" s="281"/>
      <c r="G2" s="282"/>
      <c r="H2" s="281"/>
      <c r="I2" s="281"/>
      <c r="J2" s="281"/>
      <c r="K2" s="281"/>
      <c r="L2" s="281"/>
      <c r="M2" s="281"/>
      <c r="N2" s="281"/>
      <c r="P2" s="281"/>
      <c r="Q2" s="281"/>
      <c r="R2" s="281"/>
      <c r="S2" s="282"/>
      <c r="T2" s="46" t="s">
        <v>0</v>
      </c>
      <c r="U2" s="47"/>
      <c r="V2" s="47"/>
      <c r="W2" s="47"/>
      <c r="X2" s="281"/>
    </row>
    <row r="3" spans="1:24" ht="32.25" customHeight="1">
      <c r="F3" s="281"/>
      <c r="G3" s="282"/>
      <c r="H3" s="281"/>
      <c r="I3" s="281"/>
      <c r="J3" s="281"/>
      <c r="K3" s="281"/>
      <c r="L3" s="281"/>
      <c r="M3" s="281"/>
      <c r="N3" s="281"/>
      <c r="P3" s="281"/>
      <c r="Q3" s="281"/>
      <c r="R3" s="281"/>
      <c r="S3" s="282"/>
      <c r="T3" s="282"/>
      <c r="U3" s="282"/>
      <c r="V3" s="281"/>
      <c r="W3" s="281"/>
      <c r="X3" s="281"/>
    </row>
    <row r="4" spans="1:24" ht="35.25" customHeight="1">
      <c r="A4" s="301" t="s">
        <v>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</row>
    <row r="5" spans="1:24">
      <c r="F5" s="281"/>
      <c r="G5" s="282"/>
      <c r="H5" s="281"/>
      <c r="I5" s="281"/>
      <c r="J5" s="281"/>
      <c r="K5" s="281"/>
      <c r="L5" s="281"/>
      <c r="M5" s="281"/>
      <c r="N5" s="281"/>
      <c r="P5" s="281"/>
      <c r="Q5" s="281"/>
      <c r="R5" s="281"/>
      <c r="S5" s="282"/>
      <c r="T5" s="282"/>
      <c r="U5" s="282"/>
      <c r="V5" s="281"/>
      <c r="W5" s="281"/>
      <c r="X5" s="281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59">
        <v>1</v>
      </c>
      <c r="B7" s="259">
        <v>2</v>
      </c>
      <c r="C7" s="65">
        <v>3</v>
      </c>
      <c r="D7" s="259">
        <v>4</v>
      </c>
      <c r="E7" s="259">
        <v>5</v>
      </c>
      <c r="F7" s="259">
        <v>6</v>
      </c>
      <c r="G7" s="259">
        <v>7</v>
      </c>
      <c r="H7" s="259">
        <v>8</v>
      </c>
      <c r="I7" s="259">
        <v>9</v>
      </c>
      <c r="J7" s="259">
        <v>10</v>
      </c>
      <c r="K7" s="259">
        <v>11</v>
      </c>
      <c r="L7" s="259">
        <v>12</v>
      </c>
      <c r="M7" s="259">
        <v>13</v>
      </c>
      <c r="N7" s="259">
        <v>14</v>
      </c>
      <c r="O7" s="259">
        <v>15</v>
      </c>
      <c r="P7" s="259">
        <v>16</v>
      </c>
      <c r="Q7" s="259">
        <v>17</v>
      </c>
      <c r="R7" s="259">
        <v>18</v>
      </c>
      <c r="S7" s="259">
        <v>19</v>
      </c>
      <c r="T7" s="259">
        <v>20</v>
      </c>
      <c r="U7" s="259">
        <v>21</v>
      </c>
      <c r="V7" s="259">
        <v>22</v>
      </c>
      <c r="W7" s="259">
        <v>23</v>
      </c>
      <c r="X7" s="259">
        <v>24</v>
      </c>
    </row>
    <row r="8" spans="1:24" ht="17.25" customHeight="1">
      <c r="A8" s="295" t="s">
        <v>26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68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ref="T69:T79" si="4">R69*S69</f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4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4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4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4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4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4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4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4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4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4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5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5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5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5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5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5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5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5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5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5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5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5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5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99" t="s">
        <v>343</v>
      </c>
      <c r="B95" s="299"/>
      <c r="C95" s="299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81"/>
      <c r="Z95" s="281"/>
      <c r="AA95" s="281"/>
      <c r="AB95" s="281"/>
    </row>
    <row r="96" spans="1:28">
      <c r="A96" s="294" t="s">
        <v>344</v>
      </c>
      <c r="B96" s="294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81"/>
      <c r="Z96" s="281"/>
      <c r="AA96" s="281"/>
      <c r="AB96" s="281"/>
    </row>
    <row r="97" spans="1:24" ht="82.5" customHeight="1">
      <c r="A97" s="66" t="s">
        <v>345</v>
      </c>
      <c r="B97" s="66" t="s">
        <v>28</v>
      </c>
      <c r="C97" s="283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84">
        <v>0.5</v>
      </c>
      <c r="I97" s="66">
        <v>750000000</v>
      </c>
      <c r="J97" s="285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83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84">
        <v>0.5</v>
      </c>
      <c r="I98" s="66">
        <v>750000000</v>
      </c>
      <c r="J98" s="285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83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84">
        <v>0.5</v>
      </c>
      <c r="I99" s="66">
        <v>750000000</v>
      </c>
      <c r="J99" s="285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83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84">
        <v>0.5</v>
      </c>
      <c r="I100" s="66">
        <v>750000000</v>
      </c>
      <c r="J100" s="285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83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84">
        <v>0.5</v>
      </c>
      <c r="I101" s="66">
        <v>750000000</v>
      </c>
      <c r="J101" s="285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6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6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6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6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6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6"/>
        <v>169050000.00000003</v>
      </c>
      <c r="V107" s="95" t="s">
        <v>376</v>
      </c>
      <c r="W107" s="95">
        <v>2014</v>
      </c>
      <c r="X107" s="95"/>
    </row>
    <row r="108" spans="1:24">
      <c r="A108" s="300" t="s">
        <v>388</v>
      </c>
      <c r="B108" s="300"/>
      <c r="C108" s="300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97" t="s">
        <v>389</v>
      </c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7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7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7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8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8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8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8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8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8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8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17.7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95" t="s">
        <v>513</v>
      </c>
      <c r="B140" s="95" t="s">
        <v>28</v>
      </c>
      <c r="C140" s="76" t="s">
        <v>514</v>
      </c>
      <c r="D140" s="95" t="s">
        <v>515</v>
      </c>
      <c r="E140" s="95" t="s">
        <v>516</v>
      </c>
      <c r="F140" s="95" t="s">
        <v>517</v>
      </c>
      <c r="G140" s="67" t="s">
        <v>33</v>
      </c>
      <c r="H140" s="96">
        <v>1</v>
      </c>
      <c r="I140" s="95">
        <v>750000000</v>
      </c>
      <c r="J140" s="73" t="s">
        <v>34</v>
      </c>
      <c r="K140" s="73" t="s">
        <v>350</v>
      </c>
      <c r="L140" s="68" t="s">
        <v>518</v>
      </c>
      <c r="M140" s="95"/>
      <c r="N140" s="77" t="s">
        <v>38</v>
      </c>
      <c r="O140" s="66" t="s">
        <v>352</v>
      </c>
      <c r="P140" s="95"/>
      <c r="Q140" s="95"/>
      <c r="R140" s="95"/>
      <c r="S140" s="74"/>
      <c r="T140" s="74">
        <v>3897385792</v>
      </c>
      <c r="U140" s="74">
        <f>T140*1.12</f>
        <v>4365072087.04</v>
      </c>
      <c r="V140" s="95" t="s">
        <v>396</v>
      </c>
      <c r="W140" s="95" t="s">
        <v>353</v>
      </c>
      <c r="X140" s="95"/>
    </row>
    <row r="141" spans="1:57" s="37" customFormat="1" ht="135.75" customHeight="1">
      <c r="A141" s="95" t="s">
        <v>519</v>
      </c>
      <c r="B141" s="95" t="s">
        <v>28</v>
      </c>
      <c r="C141" s="76" t="s">
        <v>514</v>
      </c>
      <c r="D141" s="95" t="s">
        <v>515</v>
      </c>
      <c r="E141" s="95" t="s">
        <v>516</v>
      </c>
      <c r="F141" s="95" t="s">
        <v>520</v>
      </c>
      <c r="G141" s="67" t="s">
        <v>33</v>
      </c>
      <c r="H141" s="96">
        <v>1</v>
      </c>
      <c r="I141" s="95">
        <v>750000000</v>
      </c>
      <c r="J141" s="73" t="s">
        <v>34</v>
      </c>
      <c r="K141" s="73" t="s">
        <v>350</v>
      </c>
      <c r="L141" s="68" t="s">
        <v>521</v>
      </c>
      <c r="M141" s="95"/>
      <c r="N141" s="77" t="s">
        <v>38</v>
      </c>
      <c r="O141" s="66" t="s">
        <v>352</v>
      </c>
      <c r="P141" s="95"/>
      <c r="Q141" s="95"/>
      <c r="R141" s="95"/>
      <c r="S141" s="74"/>
      <c r="T141" s="74">
        <v>2277502796</v>
      </c>
      <c r="U141" s="74">
        <f>T141*1.12</f>
        <v>2550803131.5200005</v>
      </c>
      <c r="V141" s="95" t="s">
        <v>396</v>
      </c>
      <c r="W141" s="95" t="s">
        <v>353</v>
      </c>
      <c r="X141" s="95"/>
    </row>
    <row r="142" spans="1:57" s="37" customFormat="1" ht="104.25" customHeight="1">
      <c r="A142" s="95" t="s">
        <v>522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95"/>
    </row>
    <row r="143" spans="1:57" s="37" customFormat="1" ht="118.5" customHeight="1">
      <c r="A143" s="95" t="s">
        <v>529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95"/>
    </row>
    <row r="144" spans="1:57" s="4" customFormat="1">
      <c r="A144" s="293" t="s">
        <v>534</v>
      </c>
      <c r="B144" s="293"/>
      <c r="C144" s="293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</row>
    <row r="145" spans="1:24" ht="16.5" customHeight="1">
      <c r="A145" s="293" t="s">
        <v>535</v>
      </c>
      <c r="B145" s="293"/>
      <c r="C145" s="293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282"/>
      <c r="H147" s="281"/>
      <c r="I147" s="281"/>
      <c r="J147" s="281"/>
      <c r="K147" s="281"/>
      <c r="L147" s="281"/>
      <c r="M147" s="281"/>
      <c r="N147" s="281"/>
      <c r="P147" s="281"/>
      <c r="Q147" s="281"/>
      <c r="R147" s="281"/>
      <c r="S147" s="282"/>
      <c r="T147" s="282"/>
      <c r="U147" s="282"/>
      <c r="V147" s="281"/>
      <c r="W147" s="281"/>
      <c r="X147" s="281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92" t="s">
        <v>539</v>
      </c>
      <c r="C152" s="292"/>
      <c r="D152" s="292"/>
      <c r="E152" s="41"/>
      <c r="F152" s="258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258"/>
      <c r="C153" s="258"/>
      <c r="D153" s="258"/>
      <c r="E153" s="154"/>
      <c r="F153" s="258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92" t="s">
        <v>541</v>
      </c>
      <c r="C155" s="292"/>
      <c r="D155" s="292"/>
      <c r="E155" s="41"/>
      <c r="F155" s="258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258"/>
      <c r="C156" s="258"/>
      <c r="D156" s="258"/>
      <c r="E156" s="154"/>
      <c r="F156" s="258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258"/>
      <c r="E157" s="258"/>
      <c r="F157" s="258"/>
      <c r="G157" s="7"/>
      <c r="O157" s="13"/>
      <c r="S157" s="7"/>
      <c r="T157" s="7"/>
      <c r="U157" s="7"/>
    </row>
    <row r="158" spans="1:24" s="1" customFormat="1" ht="19.5" thickBot="1">
      <c r="A158" s="13"/>
      <c r="B158" s="292" t="s">
        <v>543</v>
      </c>
      <c r="C158" s="292"/>
      <c r="D158" s="292"/>
      <c r="E158" s="41"/>
      <c r="F158" s="258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258"/>
      <c r="C159" s="258"/>
      <c r="D159" s="258"/>
      <c r="E159" s="154"/>
      <c r="F159" s="258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92" t="s">
        <v>545</v>
      </c>
      <c r="C161" s="292"/>
      <c r="D161" s="292"/>
      <c r="E161" s="41"/>
      <c r="F161" s="258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258"/>
      <c r="C162" s="258"/>
      <c r="D162" s="258"/>
      <c r="E162" s="154"/>
      <c r="F162" s="258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58"/>
      <c r="E163" s="258"/>
      <c r="F163" s="258"/>
      <c r="G163" s="7"/>
      <c r="O163" s="13"/>
      <c r="S163" s="7"/>
      <c r="T163" s="7"/>
      <c r="U163" s="7"/>
    </row>
    <row r="164" spans="1:21" s="1" customFormat="1" ht="19.5" thickBot="1">
      <c r="A164" s="13"/>
      <c r="B164" s="292" t="s">
        <v>547</v>
      </c>
      <c r="C164" s="292"/>
      <c r="D164" s="292"/>
      <c r="E164" s="41"/>
      <c r="F164" s="258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258"/>
      <c r="E165" s="258"/>
      <c r="F165" s="258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58"/>
      <c r="E166" s="258"/>
      <c r="F166" s="258"/>
      <c r="G166" s="7"/>
      <c r="O166" s="13"/>
      <c r="S166" s="7"/>
      <c r="T166" s="7"/>
      <c r="U166" s="7"/>
    </row>
    <row r="167" spans="1:21" s="1" customFormat="1" ht="19.5" thickBot="1">
      <c r="A167" s="13"/>
      <c r="B167" s="292" t="s">
        <v>549</v>
      </c>
      <c r="C167" s="292"/>
      <c r="D167" s="292"/>
      <c r="E167" s="41"/>
      <c r="F167" s="258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258"/>
      <c r="C168" s="258"/>
      <c r="D168" s="258"/>
      <c r="E168" s="258"/>
      <c r="F168" s="258"/>
      <c r="G168" s="7"/>
      <c r="O168" s="13"/>
      <c r="S168" s="7"/>
      <c r="T168" s="7"/>
      <c r="U168" s="7"/>
    </row>
    <row r="169" spans="1:21" s="1" customFormat="1" ht="18.75">
      <c r="A169" s="13"/>
      <c r="B169" s="258"/>
      <c r="C169" s="258"/>
      <c r="D169" s="258"/>
      <c r="E169" s="258"/>
      <c r="F169" s="258"/>
      <c r="G169" s="7"/>
      <c r="O169" s="13"/>
      <c r="S169" s="7"/>
      <c r="T169" s="7"/>
      <c r="U169" s="7"/>
    </row>
    <row r="170" spans="1:21" s="1" customFormat="1" ht="19.5" thickBot="1">
      <c r="A170" s="13"/>
      <c r="B170" s="292" t="s">
        <v>551</v>
      </c>
      <c r="C170" s="292"/>
      <c r="D170" s="292"/>
      <c r="E170" s="41"/>
      <c r="F170" s="258" t="s">
        <v>552</v>
      </c>
      <c r="G170" s="7"/>
      <c r="O170" s="13"/>
      <c r="S170" s="7"/>
      <c r="T170" s="7"/>
      <c r="U170" s="7"/>
    </row>
    <row r="171" spans="1:21" ht="18.75">
      <c r="B171" s="258"/>
      <c r="C171" s="258"/>
      <c r="D171" s="258"/>
      <c r="E171" s="258"/>
      <c r="F171" s="258"/>
      <c r="G171" s="282"/>
      <c r="H171" s="281"/>
      <c r="I171" s="281"/>
      <c r="J171" s="281"/>
      <c r="K171" s="281"/>
      <c r="L171" s="281"/>
      <c r="M171" s="281"/>
      <c r="N171" s="281"/>
      <c r="P171" s="281"/>
      <c r="Q171" s="281"/>
      <c r="R171" s="281"/>
      <c r="S171" s="282"/>
      <c r="T171" s="282"/>
      <c r="U171" s="282"/>
    </row>
    <row r="172" spans="1:21" ht="18.75">
      <c r="B172" s="258"/>
      <c r="C172" s="258"/>
      <c r="D172" s="258"/>
      <c r="E172" s="258"/>
      <c r="F172" s="258"/>
      <c r="G172" s="282"/>
      <c r="H172" s="281"/>
      <c r="I172" s="281"/>
      <c r="J172" s="281"/>
      <c r="K172" s="281"/>
      <c r="L172" s="281"/>
      <c r="M172" s="281"/>
      <c r="N172" s="281"/>
      <c r="P172" s="281"/>
      <c r="Q172" s="281"/>
      <c r="R172" s="281"/>
      <c r="S172" s="282"/>
      <c r="T172" s="282"/>
      <c r="U172" s="282"/>
    </row>
    <row r="173" spans="1:21" ht="19.5" thickBot="1">
      <c r="B173" s="292" t="s">
        <v>553</v>
      </c>
      <c r="C173" s="292"/>
      <c r="D173" s="292"/>
      <c r="E173" s="41"/>
      <c r="F173" s="258" t="s">
        <v>554</v>
      </c>
      <c r="G173" s="282"/>
      <c r="H173" s="281"/>
      <c r="I173" s="281"/>
      <c r="J173" s="281"/>
      <c r="K173" s="281"/>
      <c r="L173" s="281"/>
      <c r="M173" s="281"/>
      <c r="N173" s="281"/>
      <c r="P173" s="281"/>
      <c r="Q173" s="281"/>
      <c r="R173" s="281"/>
      <c r="S173" s="282"/>
      <c r="T173" s="282"/>
      <c r="U173" s="282"/>
    </row>
    <row r="174" spans="1:21" ht="18.75">
      <c r="B174" s="258"/>
      <c r="C174" s="258"/>
      <c r="D174" s="258"/>
      <c r="E174" s="258"/>
      <c r="F174" s="258"/>
      <c r="G174" s="282"/>
      <c r="H174" s="281"/>
      <c r="I174" s="281"/>
      <c r="J174" s="281"/>
      <c r="K174" s="281"/>
      <c r="L174" s="281"/>
      <c r="M174" s="281"/>
      <c r="N174" s="281"/>
      <c r="P174" s="281"/>
      <c r="Q174" s="281"/>
      <c r="R174" s="281"/>
      <c r="S174" s="282"/>
      <c r="T174" s="282"/>
      <c r="U174" s="282"/>
    </row>
    <row r="175" spans="1:21" ht="18.75">
      <c r="B175" s="258"/>
      <c r="C175" s="258"/>
      <c r="D175" s="258"/>
      <c r="E175" s="258"/>
      <c r="F175" s="258"/>
      <c r="G175" s="282"/>
      <c r="H175" s="281"/>
      <c r="I175" s="281"/>
      <c r="J175" s="281"/>
      <c r="K175" s="281"/>
      <c r="L175" s="281"/>
      <c r="M175" s="281"/>
      <c r="N175" s="281"/>
      <c r="P175" s="281"/>
      <c r="Q175" s="281"/>
      <c r="R175" s="281"/>
      <c r="S175" s="282"/>
      <c r="T175" s="282"/>
      <c r="U175" s="282"/>
    </row>
    <row r="176" spans="1:21" ht="19.5" thickBot="1">
      <c r="B176" s="292" t="s">
        <v>553</v>
      </c>
      <c r="C176" s="292"/>
      <c r="D176" s="292"/>
      <c r="E176" s="41"/>
      <c r="F176" s="258" t="s">
        <v>555</v>
      </c>
      <c r="G176" s="282"/>
      <c r="H176" s="281"/>
      <c r="I176" s="281"/>
      <c r="J176" s="281"/>
      <c r="K176" s="281"/>
      <c r="L176" s="281"/>
      <c r="M176" s="281"/>
      <c r="N176" s="281"/>
      <c r="P176" s="281"/>
      <c r="Q176" s="281"/>
      <c r="R176" s="281"/>
      <c r="S176" s="282"/>
      <c r="T176" s="282"/>
      <c r="U176" s="282"/>
    </row>
    <row r="177" spans="1:21" ht="18.75">
      <c r="B177" s="258"/>
      <c r="C177" s="258"/>
      <c r="D177" s="258"/>
      <c r="E177" s="258"/>
      <c r="F177" s="258"/>
      <c r="G177" s="282"/>
      <c r="H177" s="281"/>
      <c r="I177" s="281"/>
      <c r="J177" s="281"/>
      <c r="K177" s="281"/>
      <c r="L177" s="281"/>
      <c r="M177" s="281"/>
      <c r="N177" s="281"/>
      <c r="P177" s="281"/>
      <c r="Q177" s="281"/>
      <c r="R177" s="281"/>
      <c r="S177" s="282"/>
      <c r="T177" s="282"/>
      <c r="U177" s="282"/>
    </row>
    <row r="178" spans="1:21" ht="18.75">
      <c r="B178" s="258"/>
      <c r="C178" s="258"/>
      <c r="D178" s="258"/>
      <c r="E178" s="258"/>
      <c r="F178" s="258"/>
      <c r="G178" s="282"/>
      <c r="H178" s="281"/>
      <c r="I178" s="281"/>
      <c r="J178" s="281"/>
      <c r="K178" s="281"/>
      <c r="L178" s="281"/>
      <c r="M178" s="281"/>
      <c r="N178" s="281"/>
      <c r="P178" s="281"/>
      <c r="Q178" s="281"/>
      <c r="R178" s="281"/>
      <c r="S178" s="282"/>
      <c r="T178" s="282"/>
      <c r="U178" s="282"/>
    </row>
    <row r="179" spans="1:21" ht="19.5" thickBot="1">
      <c r="B179" s="292" t="s">
        <v>556</v>
      </c>
      <c r="C179" s="292"/>
      <c r="D179" s="292"/>
      <c r="E179" s="41"/>
      <c r="F179" s="258" t="s">
        <v>557</v>
      </c>
      <c r="G179" s="282"/>
      <c r="H179" s="281"/>
      <c r="I179" s="281"/>
      <c r="J179" s="281"/>
      <c r="K179" s="281"/>
      <c r="L179" s="281"/>
      <c r="M179" s="281"/>
      <c r="N179" s="281"/>
      <c r="P179" s="281"/>
      <c r="Q179" s="281"/>
      <c r="R179" s="281"/>
      <c r="S179" s="282"/>
      <c r="T179" s="282"/>
      <c r="U179" s="282"/>
    </row>
    <row r="180" spans="1:21" ht="18.75">
      <c r="A180" s="281"/>
      <c r="B180" s="258"/>
      <c r="C180" s="258"/>
      <c r="D180" s="258"/>
      <c r="E180" s="258"/>
      <c r="F180" s="258"/>
      <c r="G180" s="282"/>
      <c r="H180" s="281"/>
      <c r="I180" s="281"/>
      <c r="J180" s="281"/>
      <c r="K180" s="281"/>
      <c r="L180" s="281"/>
      <c r="M180" s="281"/>
      <c r="N180" s="281"/>
      <c r="P180" s="281"/>
      <c r="Q180" s="281"/>
      <c r="R180" s="281"/>
      <c r="S180" s="282"/>
      <c r="T180" s="282"/>
      <c r="U180" s="281"/>
    </row>
    <row r="181" spans="1:21" ht="18.75">
      <c r="A181" s="281"/>
      <c r="B181" s="258"/>
      <c r="C181" s="258"/>
      <c r="D181" s="258"/>
      <c r="E181" s="258"/>
      <c r="F181" s="258"/>
      <c r="G181" s="282"/>
      <c r="H181" s="281"/>
      <c r="I181" s="281"/>
      <c r="J181" s="281"/>
      <c r="K181" s="281"/>
      <c r="L181" s="281"/>
      <c r="M181" s="281"/>
      <c r="N181" s="281"/>
      <c r="P181" s="281"/>
      <c r="Q181" s="281"/>
      <c r="R181" s="281"/>
      <c r="S181" s="282"/>
      <c r="T181" s="282"/>
      <c r="U181" s="281"/>
    </row>
    <row r="182" spans="1:21" ht="19.5" thickBot="1">
      <c r="A182" s="281"/>
      <c r="B182" s="292" t="s">
        <v>558</v>
      </c>
      <c r="C182" s="292"/>
      <c r="D182" s="292"/>
      <c r="E182" s="41"/>
      <c r="F182" s="258" t="s">
        <v>559</v>
      </c>
      <c r="G182" s="282"/>
      <c r="H182" s="281"/>
      <c r="I182" s="281"/>
      <c r="J182" s="281"/>
      <c r="K182" s="281"/>
      <c r="L182" s="281"/>
      <c r="M182" s="281"/>
      <c r="N182" s="281"/>
      <c r="P182" s="281"/>
      <c r="Q182" s="281"/>
      <c r="R182" s="281"/>
      <c r="S182" s="282"/>
      <c r="T182" s="282"/>
      <c r="U182" s="281"/>
    </row>
    <row r="183" spans="1:21" ht="18.75">
      <c r="A183" s="281"/>
      <c r="B183" s="258"/>
      <c r="C183" s="258"/>
      <c r="D183" s="258"/>
      <c r="E183" s="258"/>
      <c r="F183" s="258"/>
      <c r="G183" s="282"/>
      <c r="H183" s="281"/>
      <c r="I183" s="281"/>
      <c r="J183" s="281"/>
      <c r="K183" s="281"/>
      <c r="L183" s="281"/>
      <c r="M183" s="281"/>
      <c r="N183" s="281"/>
      <c r="P183" s="281"/>
      <c r="Q183" s="281"/>
      <c r="R183" s="281"/>
      <c r="S183" s="282"/>
      <c r="T183" s="282"/>
      <c r="U183" s="281"/>
    </row>
    <row r="184" spans="1:21" ht="18.75">
      <c r="A184" s="281"/>
      <c r="B184" s="258"/>
      <c r="C184" s="258"/>
      <c r="D184" s="258"/>
      <c r="E184" s="258"/>
      <c r="F184" s="258"/>
      <c r="G184" s="282"/>
      <c r="H184" s="281"/>
      <c r="I184" s="281"/>
      <c r="J184" s="281"/>
      <c r="K184" s="281"/>
      <c r="L184" s="281"/>
      <c r="M184" s="281"/>
      <c r="N184" s="281"/>
      <c r="P184" s="281"/>
      <c r="Q184" s="281"/>
      <c r="R184" s="281"/>
      <c r="S184" s="282"/>
      <c r="T184" s="282"/>
      <c r="U184" s="281"/>
    </row>
    <row r="185" spans="1:21" ht="19.5" thickBot="1">
      <c r="A185" s="281"/>
      <c r="B185" s="292" t="s">
        <v>558</v>
      </c>
      <c r="C185" s="292"/>
      <c r="D185" s="292"/>
      <c r="E185" s="41"/>
      <c r="F185" s="258" t="s">
        <v>560</v>
      </c>
      <c r="G185" s="282"/>
      <c r="H185" s="281"/>
      <c r="I185" s="281"/>
      <c r="J185" s="281"/>
      <c r="K185" s="281"/>
      <c r="L185" s="281"/>
      <c r="M185" s="281"/>
      <c r="N185" s="281"/>
      <c r="P185" s="281"/>
      <c r="Q185" s="281"/>
      <c r="R185" s="281"/>
      <c r="S185" s="282"/>
      <c r="T185" s="282"/>
      <c r="U185" s="281"/>
    </row>
    <row r="186" spans="1:21" ht="18.75">
      <c r="A186" s="281"/>
      <c r="B186" s="258"/>
      <c r="C186" s="258"/>
      <c r="D186" s="258"/>
      <c r="E186" s="258"/>
      <c r="F186" s="258"/>
      <c r="G186" s="282"/>
      <c r="H186" s="281"/>
      <c r="I186" s="281"/>
      <c r="J186" s="281"/>
      <c r="K186" s="281"/>
      <c r="L186" s="281"/>
      <c r="M186" s="281"/>
      <c r="N186" s="281"/>
      <c r="P186" s="281"/>
      <c r="Q186" s="281"/>
      <c r="R186" s="281"/>
      <c r="S186" s="282"/>
      <c r="T186" s="282"/>
      <c r="U186" s="281"/>
    </row>
    <row r="187" spans="1:21" ht="18.75">
      <c r="A187" s="281"/>
      <c r="B187" s="258"/>
      <c r="C187" s="258"/>
      <c r="D187" s="258"/>
      <c r="E187" s="258"/>
      <c r="F187" s="258"/>
      <c r="G187" s="282"/>
      <c r="H187" s="281"/>
      <c r="I187" s="281"/>
      <c r="J187" s="281"/>
      <c r="K187" s="281"/>
      <c r="L187" s="281"/>
      <c r="M187" s="281"/>
      <c r="N187" s="281"/>
      <c r="P187" s="281"/>
      <c r="Q187" s="281"/>
      <c r="R187" s="281"/>
      <c r="S187" s="282"/>
      <c r="T187" s="282"/>
      <c r="U187" s="281"/>
    </row>
    <row r="188" spans="1:21" ht="19.5" thickBot="1">
      <c r="A188" s="281"/>
      <c r="B188" s="292" t="s">
        <v>561</v>
      </c>
      <c r="C188" s="292"/>
      <c r="D188" s="292"/>
      <c r="E188" s="41"/>
      <c r="F188" s="258" t="s">
        <v>562</v>
      </c>
      <c r="G188" s="282"/>
      <c r="H188" s="281"/>
      <c r="I188" s="281"/>
      <c r="J188" s="281"/>
      <c r="K188" s="281"/>
      <c r="L188" s="281"/>
      <c r="M188" s="281"/>
      <c r="N188" s="281"/>
      <c r="P188" s="281"/>
      <c r="Q188" s="281"/>
      <c r="R188" s="281"/>
      <c r="S188" s="282"/>
      <c r="T188" s="282"/>
      <c r="U188" s="281"/>
    </row>
    <row r="189" spans="1:21" ht="18.75">
      <c r="A189" s="281"/>
      <c r="B189" s="258"/>
      <c r="C189" s="258"/>
      <c r="D189" s="258"/>
      <c r="E189" s="258"/>
      <c r="F189" s="258"/>
      <c r="G189" s="282"/>
      <c r="H189" s="281"/>
      <c r="I189" s="281"/>
      <c r="J189" s="281"/>
      <c r="K189" s="281"/>
      <c r="L189" s="281"/>
      <c r="M189" s="281"/>
      <c r="N189" s="281"/>
      <c r="P189" s="281"/>
      <c r="Q189" s="281"/>
      <c r="R189" s="281"/>
      <c r="S189" s="282"/>
      <c r="T189" s="282"/>
      <c r="U189" s="281"/>
    </row>
    <row r="190" spans="1:21" ht="18.75">
      <c r="A190" s="281"/>
      <c r="B190" s="258"/>
      <c r="C190" s="258"/>
      <c r="D190" s="258"/>
      <c r="E190" s="258"/>
      <c r="F190" s="258"/>
      <c r="G190" s="282"/>
      <c r="H190" s="281"/>
      <c r="I190" s="281"/>
      <c r="J190" s="281"/>
      <c r="K190" s="281"/>
      <c r="L190" s="281"/>
      <c r="M190" s="281"/>
      <c r="N190" s="281"/>
      <c r="P190" s="281"/>
      <c r="Q190" s="281"/>
      <c r="R190" s="281"/>
      <c r="S190" s="282"/>
      <c r="T190" s="282"/>
      <c r="U190" s="281"/>
    </row>
    <row r="191" spans="1:21" ht="19.5" thickBot="1">
      <c r="A191" s="281"/>
      <c r="B191" s="292" t="s">
        <v>563</v>
      </c>
      <c r="C191" s="292"/>
      <c r="D191" s="292"/>
      <c r="E191" s="41"/>
      <c r="F191" s="258" t="s">
        <v>564</v>
      </c>
      <c r="G191" s="282"/>
      <c r="H191" s="281"/>
      <c r="I191" s="281"/>
      <c r="J191" s="281"/>
      <c r="K191" s="281"/>
      <c r="L191" s="281"/>
      <c r="M191" s="281"/>
      <c r="N191" s="281"/>
      <c r="P191" s="281"/>
      <c r="Q191" s="281"/>
      <c r="R191" s="281"/>
      <c r="S191" s="282"/>
      <c r="T191" s="282"/>
      <c r="U191" s="281"/>
    </row>
    <row r="192" spans="1:21" ht="18.75">
      <c r="A192" s="281"/>
      <c r="B192" s="258"/>
      <c r="C192" s="258"/>
      <c r="D192" s="258"/>
      <c r="E192" s="258"/>
      <c r="F192" s="258"/>
      <c r="G192" s="282"/>
      <c r="H192" s="281"/>
      <c r="I192" s="281"/>
      <c r="J192" s="281"/>
      <c r="K192" s="281"/>
      <c r="L192" s="281"/>
      <c r="M192" s="281"/>
      <c r="N192" s="281"/>
      <c r="P192" s="281"/>
      <c r="Q192" s="281"/>
      <c r="R192" s="281"/>
      <c r="S192" s="282"/>
      <c r="T192" s="282"/>
      <c r="U192" s="281"/>
    </row>
    <row r="193" spans="1:21" ht="18.75">
      <c r="A193" s="281"/>
      <c r="B193" s="258"/>
      <c r="C193" s="258"/>
      <c r="D193" s="258"/>
      <c r="E193" s="258"/>
      <c r="F193" s="258"/>
      <c r="G193" s="282"/>
      <c r="H193" s="281"/>
      <c r="I193" s="281"/>
      <c r="J193" s="281"/>
      <c r="K193" s="281"/>
      <c r="L193" s="281"/>
      <c r="M193" s="281"/>
      <c r="N193" s="281"/>
      <c r="P193" s="281"/>
      <c r="Q193" s="281"/>
      <c r="R193" s="281"/>
      <c r="S193" s="282"/>
      <c r="T193" s="282"/>
      <c r="U193" s="281"/>
    </row>
    <row r="194" spans="1:21" ht="19.5" thickBot="1">
      <c r="A194" s="281"/>
      <c r="B194" s="292" t="s">
        <v>563</v>
      </c>
      <c r="C194" s="292"/>
      <c r="D194" s="292"/>
      <c r="E194" s="41"/>
      <c r="F194" s="258" t="s">
        <v>565</v>
      </c>
      <c r="G194" s="282"/>
      <c r="H194" s="281"/>
      <c r="I194" s="281"/>
      <c r="J194" s="281"/>
      <c r="K194" s="281"/>
      <c r="L194" s="281"/>
      <c r="M194" s="281"/>
      <c r="N194" s="281"/>
      <c r="P194" s="281"/>
      <c r="Q194" s="281"/>
      <c r="R194" s="281"/>
      <c r="S194" s="282"/>
      <c r="T194" s="282"/>
      <c r="U194" s="281"/>
    </row>
    <row r="195" spans="1:21">
      <c r="A195" s="281"/>
      <c r="F195" s="281"/>
      <c r="G195" s="282"/>
      <c r="H195" s="281"/>
      <c r="I195" s="281"/>
      <c r="J195" s="281"/>
      <c r="K195" s="281"/>
      <c r="L195" s="281"/>
      <c r="M195" s="281"/>
      <c r="N195" s="281"/>
      <c r="P195" s="281"/>
      <c r="Q195" s="281"/>
      <c r="R195" s="281"/>
      <c r="S195" s="282"/>
      <c r="T195" s="282"/>
      <c r="U195" s="281"/>
    </row>
    <row r="196" spans="1:21">
      <c r="F196" s="281"/>
      <c r="G196" s="282"/>
      <c r="H196" s="281"/>
      <c r="I196" s="281"/>
      <c r="J196" s="281"/>
      <c r="K196" s="281"/>
      <c r="L196" s="281"/>
      <c r="M196" s="281"/>
      <c r="N196" s="281"/>
      <c r="P196" s="281"/>
      <c r="Q196" s="281"/>
      <c r="R196" s="281"/>
      <c r="S196" s="282"/>
      <c r="T196" s="282"/>
      <c r="U196" s="282"/>
    </row>
  </sheetData>
  <customSheetViews>
    <customSheetView guid="{53FCBDD0-FAC9-4192-8224-8CE4DBB1375E}" scale="55" showPageBreaks="1" fitToPage="1" printArea="1" view="pageBreakPreview" topLeftCell="A154">
      <selection activeCell="F9" sqref="F9"/>
      <colBreaks count="1" manualBreakCount="1">
        <brk id="24" max="1048575" man="1"/>
      </colBreaks>
      <pageMargins left="0" right="0" top="0" bottom="0" header="0" footer="0"/>
      <pageSetup paperSize="8" scale="40" fitToHeight="0" orientation="landscape" r:id="rId1"/>
    </customSheetView>
  </customSheetViews>
  <mergeCells count="23">
    <mergeCell ref="A8:X8"/>
    <mergeCell ref="A109:X109"/>
    <mergeCell ref="A95:C95"/>
    <mergeCell ref="A108:C108"/>
    <mergeCell ref="A4:X4"/>
    <mergeCell ref="B170:D170"/>
    <mergeCell ref="B173:D173"/>
    <mergeCell ref="A145:C145"/>
    <mergeCell ref="A144:C144"/>
    <mergeCell ref="A96:X96"/>
    <mergeCell ref="B152:D152"/>
    <mergeCell ref="B155:D155"/>
    <mergeCell ref="B158:D158"/>
    <mergeCell ref="B161:D161"/>
    <mergeCell ref="B167:D167"/>
    <mergeCell ref="B164:D164"/>
    <mergeCell ref="B176:D176"/>
    <mergeCell ref="B185:D185"/>
    <mergeCell ref="B188:D188"/>
    <mergeCell ref="B191:D191"/>
    <mergeCell ref="B194:D194"/>
    <mergeCell ref="B179:D179"/>
    <mergeCell ref="B182:D182"/>
  </mergeCells>
  <phoneticPr fontId="0" type="noConversion"/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6"/>
  <sheetViews>
    <sheetView view="pageBreakPreview" topLeftCell="J142" zoomScale="55" zoomScaleNormal="75" zoomScaleSheetLayoutView="55" workbookViewId="0">
      <selection activeCell="X143" sqref="X143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81"/>
      <c r="G1" s="282"/>
      <c r="H1" s="281"/>
      <c r="I1" s="281"/>
      <c r="J1" s="281"/>
      <c r="K1" s="281"/>
      <c r="L1" s="281"/>
      <c r="M1" s="281"/>
      <c r="N1" s="281"/>
      <c r="P1" s="281"/>
      <c r="Q1" s="281"/>
      <c r="R1" s="281"/>
      <c r="S1" s="282"/>
      <c r="T1" s="282"/>
      <c r="U1" s="282"/>
      <c r="V1" s="281"/>
      <c r="W1" s="281"/>
      <c r="X1" s="281"/>
    </row>
    <row r="2" spans="1:24" ht="16.5" thickBot="1">
      <c r="F2" s="281"/>
      <c r="G2" s="282"/>
      <c r="H2" s="281"/>
      <c r="I2" s="281"/>
      <c r="J2" s="281"/>
      <c r="K2" s="281"/>
      <c r="L2" s="281"/>
      <c r="M2" s="281"/>
      <c r="N2" s="281"/>
      <c r="P2" s="281"/>
      <c r="Q2" s="281"/>
      <c r="R2" s="281"/>
      <c r="S2" s="282"/>
      <c r="T2" s="46" t="s">
        <v>0</v>
      </c>
      <c r="U2" s="47"/>
      <c r="V2" s="47"/>
      <c r="W2" s="47"/>
      <c r="X2" s="281"/>
    </row>
    <row r="3" spans="1:24" ht="32.25" customHeight="1">
      <c r="F3" s="281"/>
      <c r="G3" s="282"/>
      <c r="H3" s="281"/>
      <c r="I3" s="281"/>
      <c r="J3" s="281"/>
      <c r="K3" s="281"/>
      <c r="L3" s="281"/>
      <c r="M3" s="281"/>
      <c r="N3" s="281"/>
      <c r="P3" s="281"/>
      <c r="Q3" s="281"/>
      <c r="R3" s="281"/>
      <c r="S3" s="282"/>
      <c r="T3" s="282"/>
      <c r="U3" s="282"/>
      <c r="V3" s="281"/>
      <c r="W3" s="281"/>
      <c r="X3" s="281"/>
    </row>
    <row r="4" spans="1:24" ht="35.25" customHeight="1">
      <c r="A4" s="301" t="s">
        <v>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</row>
    <row r="5" spans="1:24">
      <c r="F5" s="281"/>
      <c r="G5" s="282"/>
      <c r="H5" s="281"/>
      <c r="I5" s="281"/>
      <c r="J5" s="281"/>
      <c r="K5" s="281"/>
      <c r="L5" s="281"/>
      <c r="M5" s="281"/>
      <c r="N5" s="281"/>
      <c r="P5" s="281"/>
      <c r="Q5" s="281"/>
      <c r="R5" s="281"/>
      <c r="S5" s="282"/>
      <c r="T5" s="282"/>
      <c r="U5" s="282"/>
      <c r="V5" s="281"/>
      <c r="W5" s="281"/>
      <c r="X5" s="281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59">
        <v>1</v>
      </c>
      <c r="B7" s="259">
        <v>2</v>
      </c>
      <c r="C7" s="65">
        <v>3</v>
      </c>
      <c r="D7" s="259">
        <v>4</v>
      </c>
      <c r="E7" s="259">
        <v>5</v>
      </c>
      <c r="F7" s="259">
        <v>6</v>
      </c>
      <c r="G7" s="259">
        <v>7</v>
      </c>
      <c r="H7" s="259">
        <v>8</v>
      </c>
      <c r="I7" s="259">
        <v>9</v>
      </c>
      <c r="J7" s="259">
        <v>10</v>
      </c>
      <c r="K7" s="259">
        <v>11</v>
      </c>
      <c r="L7" s="259">
        <v>12</v>
      </c>
      <c r="M7" s="259">
        <v>13</v>
      </c>
      <c r="N7" s="259">
        <v>14</v>
      </c>
      <c r="O7" s="259">
        <v>15</v>
      </c>
      <c r="P7" s="259">
        <v>16</v>
      </c>
      <c r="Q7" s="259">
        <v>17</v>
      </c>
      <c r="R7" s="259">
        <v>18</v>
      </c>
      <c r="S7" s="259">
        <v>19</v>
      </c>
      <c r="T7" s="259">
        <v>20</v>
      </c>
      <c r="U7" s="259">
        <v>21</v>
      </c>
      <c r="V7" s="259">
        <v>22</v>
      </c>
      <c r="W7" s="259">
        <v>23</v>
      </c>
      <c r="X7" s="259">
        <v>24</v>
      </c>
    </row>
    <row r="8" spans="1:24" ht="17.25" customHeight="1">
      <c r="A8" s="295" t="s">
        <v>26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99" t="s">
        <v>343</v>
      </c>
      <c r="B95" s="299"/>
      <c r="C95" s="299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81"/>
      <c r="Z95" s="281"/>
      <c r="AA95" s="281"/>
      <c r="AB95" s="281"/>
    </row>
    <row r="96" spans="1:28">
      <c r="A96" s="294" t="s">
        <v>344</v>
      </c>
      <c r="B96" s="294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81"/>
      <c r="Z96" s="281"/>
      <c r="AA96" s="281"/>
      <c r="AB96" s="281"/>
    </row>
    <row r="97" spans="1:24" ht="82.5" customHeight="1">
      <c r="A97" s="66" t="s">
        <v>345</v>
      </c>
      <c r="B97" s="66" t="s">
        <v>28</v>
      </c>
      <c r="C97" s="283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84">
        <v>0.5</v>
      </c>
      <c r="I97" s="66">
        <v>750000000</v>
      </c>
      <c r="J97" s="285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83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84">
        <v>0.5</v>
      </c>
      <c r="I98" s="66">
        <v>750000000</v>
      </c>
      <c r="J98" s="285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83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84">
        <v>0.5</v>
      </c>
      <c r="I99" s="66">
        <v>750000000</v>
      </c>
      <c r="J99" s="285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83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84">
        <v>0.5</v>
      </c>
      <c r="I100" s="66">
        <v>750000000</v>
      </c>
      <c r="J100" s="285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83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84">
        <v>0.5</v>
      </c>
      <c r="I101" s="66">
        <v>750000000</v>
      </c>
      <c r="J101" s="285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144"/>
      <c r="B103" s="136" t="s">
        <v>28</v>
      </c>
      <c r="C103" s="137" t="s">
        <v>371</v>
      </c>
      <c r="D103" s="138" t="s">
        <v>372</v>
      </c>
      <c r="E103" s="138" t="s">
        <v>373</v>
      </c>
      <c r="F103" s="139" t="s">
        <v>374</v>
      </c>
      <c r="G103" s="140" t="s">
        <v>64</v>
      </c>
      <c r="H103" s="138">
        <v>0.5</v>
      </c>
      <c r="I103" s="136">
        <v>750000000</v>
      </c>
      <c r="J103" s="141" t="s">
        <v>34</v>
      </c>
      <c r="K103" s="141" t="s">
        <v>80</v>
      </c>
      <c r="L103" s="142" t="s">
        <v>375</v>
      </c>
      <c r="M103" s="136"/>
      <c r="N103" s="143" t="s">
        <v>369</v>
      </c>
      <c r="O103" s="144" t="s">
        <v>352</v>
      </c>
      <c r="P103" s="136"/>
      <c r="Q103" s="136"/>
      <c r="R103" s="136"/>
      <c r="S103" s="145"/>
      <c r="T103" s="146"/>
      <c r="U103" s="145">
        <f t="shared" si="5"/>
        <v>0</v>
      </c>
      <c r="V103" s="136" t="s">
        <v>376</v>
      </c>
      <c r="W103" s="136">
        <v>2014</v>
      </c>
      <c r="X103" s="302" t="s">
        <v>566</v>
      </c>
    </row>
    <row r="104" spans="1:24" ht="90.75" customHeight="1">
      <c r="A104" s="144"/>
      <c r="B104" s="136" t="s">
        <v>28</v>
      </c>
      <c r="C104" s="137" t="s">
        <v>371</v>
      </c>
      <c r="D104" s="138" t="s">
        <v>372</v>
      </c>
      <c r="E104" s="138" t="s">
        <v>373</v>
      </c>
      <c r="F104" s="139" t="s">
        <v>378</v>
      </c>
      <c r="G104" s="140" t="s">
        <v>64</v>
      </c>
      <c r="H104" s="138">
        <v>0.5</v>
      </c>
      <c r="I104" s="136">
        <v>750000000</v>
      </c>
      <c r="J104" s="141" t="s">
        <v>34</v>
      </c>
      <c r="K104" s="141" t="s">
        <v>80</v>
      </c>
      <c r="L104" s="142" t="s">
        <v>375</v>
      </c>
      <c r="M104" s="136"/>
      <c r="N104" s="143" t="s">
        <v>369</v>
      </c>
      <c r="O104" s="144" t="s">
        <v>352</v>
      </c>
      <c r="P104" s="136"/>
      <c r="Q104" s="136"/>
      <c r="R104" s="136"/>
      <c r="S104" s="145"/>
      <c r="T104" s="147"/>
      <c r="U104" s="145">
        <f t="shared" si="5"/>
        <v>0</v>
      </c>
      <c r="V104" s="136" t="s">
        <v>376</v>
      </c>
      <c r="W104" s="136">
        <v>2014</v>
      </c>
      <c r="X104" s="303"/>
    </row>
    <row r="105" spans="1:24" ht="101.25" customHeight="1">
      <c r="A105" s="144"/>
      <c r="B105" s="136" t="s">
        <v>28</v>
      </c>
      <c r="C105" s="137" t="s">
        <v>371</v>
      </c>
      <c r="D105" s="138" t="s">
        <v>372</v>
      </c>
      <c r="E105" s="138" t="s">
        <v>373</v>
      </c>
      <c r="F105" s="139" t="s">
        <v>380</v>
      </c>
      <c r="G105" s="140" t="s">
        <v>64</v>
      </c>
      <c r="H105" s="138">
        <v>0.5</v>
      </c>
      <c r="I105" s="136">
        <v>750000000</v>
      </c>
      <c r="J105" s="141" t="s">
        <v>34</v>
      </c>
      <c r="K105" s="141" t="s">
        <v>80</v>
      </c>
      <c r="L105" s="142" t="s">
        <v>381</v>
      </c>
      <c r="M105" s="136"/>
      <c r="N105" s="143" t="s">
        <v>369</v>
      </c>
      <c r="O105" s="144" t="s">
        <v>352</v>
      </c>
      <c r="P105" s="136"/>
      <c r="Q105" s="136"/>
      <c r="R105" s="136"/>
      <c r="S105" s="145"/>
      <c r="T105" s="145"/>
      <c r="U105" s="145">
        <f t="shared" si="5"/>
        <v>0</v>
      </c>
      <c r="V105" s="136" t="s">
        <v>376</v>
      </c>
      <c r="W105" s="136">
        <v>2014</v>
      </c>
      <c r="X105" s="303"/>
    </row>
    <row r="106" spans="1:24" ht="102.75" customHeight="1">
      <c r="A106" s="144"/>
      <c r="B106" s="136" t="s">
        <v>28</v>
      </c>
      <c r="C106" s="137" t="s">
        <v>371</v>
      </c>
      <c r="D106" s="138" t="s">
        <v>372</v>
      </c>
      <c r="E106" s="138" t="s">
        <v>373</v>
      </c>
      <c r="F106" s="139" t="s">
        <v>383</v>
      </c>
      <c r="G106" s="140" t="s">
        <v>64</v>
      </c>
      <c r="H106" s="138">
        <v>0.5</v>
      </c>
      <c r="I106" s="136">
        <v>750000000</v>
      </c>
      <c r="J106" s="141" t="s">
        <v>34</v>
      </c>
      <c r="K106" s="141" t="s">
        <v>80</v>
      </c>
      <c r="L106" s="142" t="s">
        <v>384</v>
      </c>
      <c r="M106" s="136"/>
      <c r="N106" s="143" t="s">
        <v>369</v>
      </c>
      <c r="O106" s="144" t="s">
        <v>352</v>
      </c>
      <c r="P106" s="136"/>
      <c r="Q106" s="136"/>
      <c r="R106" s="136"/>
      <c r="S106" s="145"/>
      <c r="T106" s="145"/>
      <c r="U106" s="145">
        <f t="shared" si="5"/>
        <v>0</v>
      </c>
      <c r="V106" s="136" t="s">
        <v>376</v>
      </c>
      <c r="W106" s="136">
        <v>2014</v>
      </c>
      <c r="X106" s="303"/>
    </row>
    <row r="107" spans="1:24" ht="111" customHeight="1">
      <c r="A107" s="144"/>
      <c r="B107" s="136" t="s">
        <v>28</v>
      </c>
      <c r="C107" s="137" t="s">
        <v>371</v>
      </c>
      <c r="D107" s="138" t="s">
        <v>372</v>
      </c>
      <c r="E107" s="138" t="s">
        <v>373</v>
      </c>
      <c r="F107" s="139" t="s">
        <v>386</v>
      </c>
      <c r="G107" s="140" t="s">
        <v>64</v>
      </c>
      <c r="H107" s="138">
        <v>0.5</v>
      </c>
      <c r="I107" s="136">
        <v>750000000</v>
      </c>
      <c r="J107" s="141" t="s">
        <v>34</v>
      </c>
      <c r="K107" s="141" t="s">
        <v>80</v>
      </c>
      <c r="L107" s="142" t="s">
        <v>387</v>
      </c>
      <c r="M107" s="136"/>
      <c r="N107" s="143" t="s">
        <v>369</v>
      </c>
      <c r="O107" s="144" t="s">
        <v>352</v>
      </c>
      <c r="P107" s="136"/>
      <c r="Q107" s="136"/>
      <c r="R107" s="136"/>
      <c r="S107" s="145"/>
      <c r="T107" s="145"/>
      <c r="U107" s="145">
        <f t="shared" si="5"/>
        <v>0</v>
      </c>
      <c r="V107" s="136" t="s">
        <v>376</v>
      </c>
      <c r="W107" s="136">
        <v>2014</v>
      </c>
      <c r="X107" s="304"/>
    </row>
    <row r="108" spans="1:24">
      <c r="A108" s="300" t="s">
        <v>388</v>
      </c>
      <c r="B108" s="300"/>
      <c r="C108" s="300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150180068.22999996</v>
      </c>
      <c r="U108" s="63">
        <f>SUM(U97:U107)</f>
        <v>168201676.41760001</v>
      </c>
      <c r="V108" s="62"/>
      <c r="W108" s="62"/>
      <c r="X108" s="62"/>
    </row>
    <row r="109" spans="1:24" s="16" customFormat="1">
      <c r="A109" s="297" t="s">
        <v>389</v>
      </c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136"/>
      <c r="B136" s="136" t="s">
        <v>28</v>
      </c>
      <c r="C136" s="137" t="s">
        <v>482</v>
      </c>
      <c r="D136" s="136" t="s">
        <v>483</v>
      </c>
      <c r="E136" s="150" t="s">
        <v>484</v>
      </c>
      <c r="F136" s="136" t="s">
        <v>495</v>
      </c>
      <c r="G136" s="140" t="s">
        <v>33</v>
      </c>
      <c r="H136" s="151">
        <v>0.5</v>
      </c>
      <c r="I136" s="136">
        <v>750000000</v>
      </c>
      <c r="J136" s="141" t="s">
        <v>34</v>
      </c>
      <c r="K136" s="141" t="s">
        <v>80</v>
      </c>
      <c r="L136" s="141" t="s">
        <v>496</v>
      </c>
      <c r="M136" s="136"/>
      <c r="N136" s="143" t="s">
        <v>497</v>
      </c>
      <c r="O136" s="143" t="s">
        <v>498</v>
      </c>
      <c r="P136" s="136"/>
      <c r="Q136" s="136"/>
      <c r="R136" s="136"/>
      <c r="S136" s="145"/>
      <c r="T136" s="152">
        <v>2033000</v>
      </c>
      <c r="U136" s="145">
        <v>2276960</v>
      </c>
      <c r="V136" s="136"/>
      <c r="W136" s="136">
        <v>2014</v>
      </c>
      <c r="X136" s="305" t="s">
        <v>566</v>
      </c>
    </row>
    <row r="137" spans="1:57" s="14" customFormat="1" ht="117.75" customHeight="1">
      <c r="A137" s="136"/>
      <c r="B137" s="136" t="s">
        <v>28</v>
      </c>
      <c r="C137" s="137" t="s">
        <v>482</v>
      </c>
      <c r="D137" s="136" t="s">
        <v>483</v>
      </c>
      <c r="E137" s="150" t="s">
        <v>484</v>
      </c>
      <c r="F137" s="136" t="s">
        <v>500</v>
      </c>
      <c r="G137" s="140" t="s">
        <v>33</v>
      </c>
      <c r="H137" s="151">
        <v>0.5</v>
      </c>
      <c r="I137" s="136">
        <v>750000000</v>
      </c>
      <c r="J137" s="141" t="s">
        <v>34</v>
      </c>
      <c r="K137" s="141" t="s">
        <v>65</v>
      </c>
      <c r="L137" s="141" t="s">
        <v>501</v>
      </c>
      <c r="M137" s="136"/>
      <c r="N137" s="143" t="s">
        <v>502</v>
      </c>
      <c r="O137" s="143" t="s">
        <v>498</v>
      </c>
      <c r="P137" s="136"/>
      <c r="Q137" s="136"/>
      <c r="R137" s="136"/>
      <c r="S137" s="145"/>
      <c r="T137" s="152">
        <v>2852620</v>
      </c>
      <c r="U137" s="145">
        <v>3194934.4</v>
      </c>
      <c r="V137" s="136"/>
      <c r="W137" s="136">
        <v>2014</v>
      </c>
      <c r="X137" s="306"/>
    </row>
    <row r="138" spans="1:57" s="25" customFormat="1" ht="106.5" customHeight="1">
      <c r="A138" s="136" t="s">
        <v>494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136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36" t="s">
        <v>499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136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/>
      <c r="U140" s="145">
        <f>T140*1.12</f>
        <v>0</v>
      </c>
      <c r="V140" s="136" t="s">
        <v>396</v>
      </c>
      <c r="W140" s="136" t="s">
        <v>353</v>
      </c>
      <c r="X140" s="305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/>
      <c r="U141" s="145">
        <f>T141*1.12</f>
        <v>0</v>
      </c>
      <c r="V141" s="136" t="s">
        <v>396</v>
      </c>
      <c r="W141" s="136" t="s">
        <v>353</v>
      </c>
      <c r="X141" s="306"/>
    </row>
    <row r="142" spans="1:57" s="37" customFormat="1" ht="104.25" customHeight="1">
      <c r="A142" s="136" t="s">
        <v>503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510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93" t="s">
        <v>534</v>
      </c>
      <c r="B144" s="293"/>
      <c r="C144" s="293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2004574530.3460264</v>
      </c>
      <c r="U144" s="63">
        <f>SUM(U110:U143)</f>
        <v>2207873473.9840002</v>
      </c>
      <c r="V144" s="62"/>
      <c r="W144" s="62"/>
      <c r="X144" s="62"/>
    </row>
    <row r="145" spans="1:24" ht="16.5" customHeight="1">
      <c r="A145" s="293" t="s">
        <v>535</v>
      </c>
      <c r="B145" s="293"/>
      <c r="C145" s="293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4093543182.6050267</v>
      </c>
      <c r="U145" s="63">
        <f>U108+U144+U95</f>
        <v>4547518364.5208006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282"/>
      <c r="H147" s="281"/>
      <c r="I147" s="281"/>
      <c r="J147" s="281"/>
      <c r="K147" s="281"/>
      <c r="L147" s="281"/>
      <c r="M147" s="281"/>
      <c r="N147" s="281"/>
      <c r="P147" s="281"/>
      <c r="Q147" s="281"/>
      <c r="R147" s="281"/>
      <c r="S147" s="282"/>
      <c r="T147" s="282"/>
      <c r="U147" s="282"/>
      <c r="V147" s="281"/>
      <c r="W147" s="281"/>
      <c r="X147" s="281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92" t="s">
        <v>539</v>
      </c>
      <c r="C152" s="292"/>
      <c r="D152" s="292"/>
      <c r="E152" s="41"/>
      <c r="F152" s="258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258"/>
      <c r="C153" s="258"/>
      <c r="D153" s="258"/>
      <c r="E153" s="154"/>
      <c r="F153" s="258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92" t="s">
        <v>541</v>
      </c>
      <c r="C155" s="292"/>
      <c r="D155" s="292"/>
      <c r="E155" s="41"/>
      <c r="F155" s="258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258"/>
      <c r="C156" s="258"/>
      <c r="D156" s="258"/>
      <c r="E156" s="154"/>
      <c r="F156" s="258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258"/>
      <c r="E157" s="258"/>
      <c r="F157" s="258"/>
      <c r="G157" s="7"/>
      <c r="O157" s="13"/>
      <c r="S157" s="7"/>
      <c r="T157" s="7"/>
      <c r="U157" s="7"/>
    </row>
    <row r="158" spans="1:24" s="1" customFormat="1" ht="19.5" thickBot="1">
      <c r="A158" s="13"/>
      <c r="B158" s="292" t="s">
        <v>543</v>
      </c>
      <c r="C158" s="292"/>
      <c r="D158" s="292"/>
      <c r="E158" s="41"/>
      <c r="F158" s="258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258"/>
      <c r="C159" s="258"/>
      <c r="D159" s="258"/>
      <c r="E159" s="154"/>
      <c r="F159" s="258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92" t="s">
        <v>545</v>
      </c>
      <c r="C161" s="292"/>
      <c r="D161" s="292"/>
      <c r="E161" s="41"/>
      <c r="F161" s="258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258"/>
      <c r="C162" s="258"/>
      <c r="D162" s="258"/>
      <c r="E162" s="154"/>
      <c r="F162" s="258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58"/>
      <c r="E163" s="258"/>
      <c r="F163" s="258"/>
      <c r="G163" s="7"/>
      <c r="O163" s="13"/>
      <c r="S163" s="7"/>
      <c r="T163" s="7"/>
      <c r="U163" s="7"/>
    </row>
    <row r="164" spans="1:21" s="1" customFormat="1" ht="19.5" thickBot="1">
      <c r="A164" s="13"/>
      <c r="B164" s="292" t="s">
        <v>547</v>
      </c>
      <c r="C164" s="292"/>
      <c r="D164" s="292"/>
      <c r="E164" s="41"/>
      <c r="F164" s="258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258"/>
      <c r="E165" s="258"/>
      <c r="F165" s="258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58"/>
      <c r="E166" s="258"/>
      <c r="F166" s="258"/>
      <c r="G166" s="7"/>
      <c r="O166" s="13"/>
      <c r="S166" s="7"/>
      <c r="T166" s="7"/>
      <c r="U166" s="7"/>
    </row>
    <row r="167" spans="1:21" s="1" customFormat="1" ht="19.5" thickBot="1">
      <c r="A167" s="13"/>
      <c r="B167" s="292" t="s">
        <v>549</v>
      </c>
      <c r="C167" s="292"/>
      <c r="D167" s="292"/>
      <c r="E167" s="41"/>
      <c r="F167" s="258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258"/>
      <c r="C168" s="258"/>
      <c r="D168" s="258"/>
      <c r="E168" s="258"/>
      <c r="F168" s="258"/>
      <c r="G168" s="7"/>
      <c r="O168" s="13"/>
      <c r="S168" s="7"/>
      <c r="T168" s="7"/>
      <c r="U168" s="7"/>
    </row>
    <row r="169" spans="1:21" s="1" customFormat="1" ht="18.75">
      <c r="A169" s="13"/>
      <c r="B169" s="258"/>
      <c r="C169" s="258"/>
      <c r="D169" s="258"/>
      <c r="E169" s="258"/>
      <c r="F169" s="258"/>
      <c r="G169" s="7"/>
      <c r="O169" s="13"/>
      <c r="S169" s="7"/>
      <c r="T169" s="7"/>
      <c r="U169" s="7"/>
    </row>
    <row r="170" spans="1:21" s="1" customFormat="1" ht="19.5" thickBot="1">
      <c r="A170" s="13"/>
      <c r="B170" s="292" t="s">
        <v>551</v>
      </c>
      <c r="C170" s="292"/>
      <c r="D170" s="292"/>
      <c r="E170" s="41"/>
      <c r="F170" s="258" t="s">
        <v>552</v>
      </c>
      <c r="G170" s="7"/>
      <c r="O170" s="13"/>
      <c r="S170" s="7"/>
      <c r="T170" s="7"/>
      <c r="U170" s="7"/>
    </row>
    <row r="171" spans="1:21" ht="18.75">
      <c r="B171" s="258"/>
      <c r="C171" s="258"/>
      <c r="D171" s="258"/>
      <c r="E171" s="258"/>
      <c r="F171" s="258"/>
      <c r="G171" s="282"/>
      <c r="H171" s="281"/>
      <c r="I171" s="281"/>
      <c r="J171" s="281"/>
      <c r="K171" s="281"/>
      <c r="L171" s="281"/>
      <c r="M171" s="281"/>
      <c r="N171" s="281"/>
      <c r="P171" s="281"/>
      <c r="Q171" s="281"/>
      <c r="R171" s="281"/>
      <c r="S171" s="282"/>
      <c r="T171" s="282"/>
      <c r="U171" s="282"/>
    </row>
    <row r="172" spans="1:21" ht="18.75">
      <c r="B172" s="258"/>
      <c r="C172" s="258"/>
      <c r="D172" s="258"/>
      <c r="E172" s="258"/>
      <c r="F172" s="258"/>
      <c r="G172" s="282"/>
      <c r="H172" s="281"/>
      <c r="I172" s="281"/>
      <c r="J172" s="281"/>
      <c r="K172" s="281"/>
      <c r="L172" s="281"/>
      <c r="M172" s="281"/>
      <c r="N172" s="281"/>
      <c r="P172" s="281"/>
      <c r="Q172" s="281"/>
      <c r="R172" s="281"/>
      <c r="S172" s="282"/>
      <c r="T172" s="282"/>
      <c r="U172" s="282"/>
    </row>
    <row r="173" spans="1:21" ht="19.5" thickBot="1">
      <c r="B173" s="292" t="s">
        <v>553</v>
      </c>
      <c r="C173" s="292"/>
      <c r="D173" s="292"/>
      <c r="E173" s="41"/>
      <c r="F173" s="258" t="s">
        <v>554</v>
      </c>
      <c r="G173" s="282"/>
      <c r="H173" s="281"/>
      <c r="I173" s="281"/>
      <c r="J173" s="281"/>
      <c r="K173" s="281"/>
      <c r="L173" s="281"/>
      <c r="M173" s="281"/>
      <c r="N173" s="281"/>
      <c r="P173" s="281"/>
      <c r="Q173" s="281"/>
      <c r="R173" s="281"/>
      <c r="S173" s="282"/>
      <c r="T173" s="282"/>
      <c r="U173" s="282"/>
    </row>
    <row r="174" spans="1:21" ht="18.75">
      <c r="B174" s="258"/>
      <c r="C174" s="258"/>
      <c r="D174" s="258"/>
      <c r="E174" s="258"/>
      <c r="F174" s="258"/>
      <c r="G174" s="282"/>
      <c r="H174" s="281"/>
      <c r="I174" s="281"/>
      <c r="J174" s="281"/>
      <c r="K174" s="281"/>
      <c r="L174" s="281"/>
      <c r="M174" s="281"/>
      <c r="N174" s="281"/>
      <c r="P174" s="281"/>
      <c r="Q174" s="281"/>
      <c r="R174" s="281"/>
      <c r="S174" s="282"/>
      <c r="T174" s="282"/>
      <c r="U174" s="282"/>
    </row>
    <row r="175" spans="1:21" ht="18.75">
      <c r="B175" s="258"/>
      <c r="C175" s="258"/>
      <c r="D175" s="258"/>
      <c r="E175" s="258"/>
      <c r="F175" s="258"/>
      <c r="G175" s="282"/>
      <c r="H175" s="281"/>
      <c r="I175" s="281"/>
      <c r="J175" s="281"/>
      <c r="K175" s="281"/>
      <c r="L175" s="281"/>
      <c r="M175" s="281"/>
      <c r="N175" s="281"/>
      <c r="P175" s="281"/>
      <c r="Q175" s="281"/>
      <c r="R175" s="281"/>
      <c r="S175" s="282"/>
      <c r="T175" s="282"/>
      <c r="U175" s="282"/>
    </row>
    <row r="176" spans="1:21" ht="19.5" thickBot="1">
      <c r="B176" s="292" t="s">
        <v>553</v>
      </c>
      <c r="C176" s="292"/>
      <c r="D176" s="292"/>
      <c r="E176" s="41"/>
      <c r="F176" s="258" t="s">
        <v>555</v>
      </c>
      <c r="G176" s="282"/>
      <c r="H176" s="281"/>
      <c r="I176" s="281"/>
      <c r="J176" s="281"/>
      <c r="K176" s="281"/>
      <c r="L176" s="281"/>
      <c r="M176" s="281"/>
      <c r="N176" s="281"/>
      <c r="P176" s="281"/>
      <c r="Q176" s="281"/>
      <c r="R176" s="281"/>
      <c r="S176" s="282"/>
      <c r="T176" s="282"/>
      <c r="U176" s="282"/>
    </row>
    <row r="177" spans="1:21" ht="18.75">
      <c r="B177" s="258"/>
      <c r="C177" s="258"/>
      <c r="D177" s="258"/>
      <c r="E177" s="258"/>
      <c r="F177" s="258"/>
      <c r="G177" s="282"/>
      <c r="H177" s="281"/>
      <c r="I177" s="281"/>
      <c r="J177" s="281"/>
      <c r="K177" s="281"/>
      <c r="L177" s="281"/>
      <c r="M177" s="281"/>
      <c r="N177" s="281"/>
      <c r="P177" s="281"/>
      <c r="Q177" s="281"/>
      <c r="R177" s="281"/>
      <c r="S177" s="282"/>
      <c r="T177" s="282"/>
      <c r="U177" s="282"/>
    </row>
    <row r="178" spans="1:21" ht="18.75">
      <c r="B178" s="258"/>
      <c r="C178" s="258"/>
      <c r="D178" s="258"/>
      <c r="E178" s="258"/>
      <c r="F178" s="258"/>
      <c r="G178" s="282"/>
      <c r="H178" s="281"/>
      <c r="I178" s="281"/>
      <c r="J178" s="281"/>
      <c r="K178" s="281"/>
      <c r="L178" s="281"/>
      <c r="M178" s="281"/>
      <c r="N178" s="281"/>
      <c r="P178" s="281"/>
      <c r="Q178" s="281"/>
      <c r="R178" s="281"/>
      <c r="S178" s="282"/>
      <c r="T178" s="282"/>
      <c r="U178" s="282"/>
    </row>
    <row r="179" spans="1:21" ht="19.5" thickBot="1">
      <c r="B179" s="292" t="s">
        <v>556</v>
      </c>
      <c r="C179" s="292"/>
      <c r="D179" s="292"/>
      <c r="E179" s="41"/>
      <c r="F179" s="258" t="s">
        <v>557</v>
      </c>
      <c r="G179" s="282"/>
      <c r="H179" s="281"/>
      <c r="I179" s="281"/>
      <c r="J179" s="281"/>
      <c r="K179" s="281"/>
      <c r="L179" s="281"/>
      <c r="M179" s="281"/>
      <c r="N179" s="281"/>
      <c r="P179" s="281"/>
      <c r="Q179" s="281"/>
      <c r="R179" s="281"/>
      <c r="S179" s="282"/>
      <c r="T179" s="282"/>
      <c r="U179" s="282"/>
    </row>
    <row r="180" spans="1:21" ht="18.75">
      <c r="A180" s="281"/>
      <c r="B180" s="258"/>
      <c r="C180" s="258"/>
      <c r="D180" s="258"/>
      <c r="E180" s="258"/>
      <c r="F180" s="258"/>
      <c r="G180" s="282"/>
      <c r="H180" s="281"/>
      <c r="I180" s="281"/>
      <c r="J180" s="281"/>
      <c r="K180" s="281"/>
      <c r="L180" s="281"/>
      <c r="M180" s="281"/>
      <c r="N180" s="281"/>
      <c r="P180" s="281"/>
      <c r="Q180" s="281"/>
      <c r="R180" s="281"/>
      <c r="S180" s="282"/>
      <c r="T180" s="282"/>
      <c r="U180" s="281"/>
    </row>
    <row r="181" spans="1:21" ht="18.75">
      <c r="A181" s="281"/>
      <c r="B181" s="258"/>
      <c r="C181" s="258"/>
      <c r="D181" s="258"/>
      <c r="E181" s="258"/>
      <c r="F181" s="258"/>
      <c r="G181" s="282"/>
      <c r="H181" s="281"/>
      <c r="I181" s="281"/>
      <c r="J181" s="281"/>
      <c r="K181" s="281"/>
      <c r="L181" s="281"/>
      <c r="M181" s="281"/>
      <c r="N181" s="281"/>
      <c r="P181" s="281"/>
      <c r="Q181" s="281"/>
      <c r="R181" s="281"/>
      <c r="S181" s="282"/>
      <c r="T181" s="282"/>
      <c r="U181" s="281"/>
    </row>
    <row r="182" spans="1:21" ht="19.5" thickBot="1">
      <c r="A182" s="281"/>
      <c r="B182" s="292" t="s">
        <v>558</v>
      </c>
      <c r="C182" s="292"/>
      <c r="D182" s="292"/>
      <c r="E182" s="41"/>
      <c r="F182" s="258" t="s">
        <v>559</v>
      </c>
      <c r="G182" s="282"/>
      <c r="H182" s="281"/>
      <c r="I182" s="281"/>
      <c r="J182" s="281"/>
      <c r="K182" s="281"/>
      <c r="L182" s="281"/>
      <c r="M182" s="281"/>
      <c r="N182" s="281"/>
      <c r="P182" s="281"/>
      <c r="Q182" s="281"/>
      <c r="R182" s="281"/>
      <c r="S182" s="282"/>
      <c r="T182" s="282"/>
      <c r="U182" s="281"/>
    </row>
    <row r="183" spans="1:21" ht="18.75">
      <c r="A183" s="281"/>
      <c r="B183" s="258"/>
      <c r="C183" s="258"/>
      <c r="D183" s="258"/>
      <c r="E183" s="258"/>
      <c r="F183" s="258"/>
      <c r="G183" s="282"/>
      <c r="H183" s="281"/>
      <c r="I183" s="281"/>
      <c r="J183" s="281"/>
      <c r="K183" s="281"/>
      <c r="L183" s="281"/>
      <c r="M183" s="281"/>
      <c r="N183" s="281"/>
      <c r="P183" s="281"/>
      <c r="Q183" s="281"/>
      <c r="R183" s="281"/>
      <c r="S183" s="282"/>
      <c r="T183" s="282"/>
      <c r="U183" s="281"/>
    </row>
    <row r="184" spans="1:21" ht="18.75">
      <c r="A184" s="281"/>
      <c r="B184" s="258"/>
      <c r="C184" s="258"/>
      <c r="D184" s="258"/>
      <c r="E184" s="258"/>
      <c r="F184" s="258"/>
      <c r="G184" s="282"/>
      <c r="H184" s="281"/>
      <c r="I184" s="281"/>
      <c r="J184" s="281"/>
      <c r="K184" s="281"/>
      <c r="L184" s="281"/>
      <c r="M184" s="281"/>
      <c r="N184" s="281"/>
      <c r="P184" s="281"/>
      <c r="Q184" s="281"/>
      <c r="R184" s="281"/>
      <c r="S184" s="282"/>
      <c r="T184" s="282"/>
      <c r="U184" s="281"/>
    </row>
    <row r="185" spans="1:21" ht="19.5" thickBot="1">
      <c r="A185" s="281"/>
      <c r="B185" s="292" t="s">
        <v>558</v>
      </c>
      <c r="C185" s="292"/>
      <c r="D185" s="292"/>
      <c r="E185" s="41"/>
      <c r="F185" s="258" t="s">
        <v>560</v>
      </c>
      <c r="G185" s="282"/>
      <c r="H185" s="281"/>
      <c r="I185" s="281"/>
      <c r="J185" s="281"/>
      <c r="K185" s="281"/>
      <c r="L185" s="281"/>
      <c r="M185" s="281"/>
      <c r="N185" s="281"/>
      <c r="P185" s="281"/>
      <c r="Q185" s="281"/>
      <c r="R185" s="281"/>
      <c r="S185" s="282"/>
      <c r="T185" s="282"/>
      <c r="U185" s="281"/>
    </row>
    <row r="186" spans="1:21" ht="18.75">
      <c r="A186" s="281"/>
      <c r="B186" s="258"/>
      <c r="C186" s="258"/>
      <c r="D186" s="258"/>
      <c r="E186" s="258"/>
      <c r="F186" s="258"/>
      <c r="G186" s="282"/>
      <c r="H186" s="281"/>
      <c r="I186" s="281"/>
      <c r="J186" s="281"/>
      <c r="K186" s="281"/>
      <c r="L186" s="281"/>
      <c r="M186" s="281"/>
      <c r="N186" s="281"/>
      <c r="P186" s="281"/>
      <c r="Q186" s="281"/>
      <c r="R186" s="281"/>
      <c r="S186" s="282"/>
      <c r="T186" s="282"/>
      <c r="U186" s="281"/>
    </row>
    <row r="187" spans="1:21" ht="18.75">
      <c r="A187" s="281"/>
      <c r="B187" s="258"/>
      <c r="C187" s="258"/>
      <c r="D187" s="258"/>
      <c r="E187" s="258"/>
      <c r="F187" s="258"/>
      <c r="G187" s="282"/>
      <c r="H187" s="281"/>
      <c r="I187" s="281"/>
      <c r="J187" s="281"/>
      <c r="K187" s="281"/>
      <c r="L187" s="281"/>
      <c r="M187" s="281"/>
      <c r="N187" s="281"/>
      <c r="P187" s="281"/>
      <c r="Q187" s="281"/>
      <c r="R187" s="281"/>
      <c r="S187" s="282"/>
      <c r="T187" s="282"/>
      <c r="U187" s="281"/>
    </row>
    <row r="188" spans="1:21" ht="19.5" thickBot="1">
      <c r="A188" s="281"/>
      <c r="B188" s="292" t="s">
        <v>561</v>
      </c>
      <c r="C188" s="292"/>
      <c r="D188" s="292"/>
      <c r="E188" s="41"/>
      <c r="F188" s="258" t="s">
        <v>562</v>
      </c>
      <c r="G188" s="282"/>
      <c r="H188" s="281"/>
      <c r="I188" s="281"/>
      <c r="J188" s="281"/>
      <c r="K188" s="281"/>
      <c r="L188" s="281"/>
      <c r="M188" s="281"/>
      <c r="N188" s="281"/>
      <c r="P188" s="281"/>
      <c r="Q188" s="281"/>
      <c r="R188" s="281"/>
      <c r="S188" s="282"/>
      <c r="T188" s="282"/>
      <c r="U188" s="281"/>
    </row>
    <row r="189" spans="1:21" ht="18.75">
      <c r="A189" s="281"/>
      <c r="B189" s="258"/>
      <c r="C189" s="258"/>
      <c r="D189" s="258"/>
      <c r="E189" s="258"/>
      <c r="F189" s="258"/>
      <c r="G189" s="282"/>
      <c r="H189" s="281"/>
      <c r="I189" s="281"/>
      <c r="J189" s="281"/>
      <c r="K189" s="281"/>
      <c r="L189" s="281"/>
      <c r="M189" s="281"/>
      <c r="N189" s="281"/>
      <c r="P189" s="281"/>
      <c r="Q189" s="281"/>
      <c r="R189" s="281"/>
      <c r="S189" s="282"/>
      <c r="T189" s="282"/>
      <c r="U189" s="281"/>
    </row>
    <row r="190" spans="1:21" ht="18.75">
      <c r="A190" s="281"/>
      <c r="B190" s="258"/>
      <c r="C190" s="258"/>
      <c r="D190" s="258"/>
      <c r="E190" s="258"/>
      <c r="F190" s="258"/>
      <c r="G190" s="282"/>
      <c r="H190" s="281"/>
      <c r="I190" s="281"/>
      <c r="J190" s="281"/>
      <c r="K190" s="281"/>
      <c r="L190" s="281"/>
      <c r="M190" s="281"/>
      <c r="N190" s="281"/>
      <c r="P190" s="281"/>
      <c r="Q190" s="281"/>
      <c r="R190" s="281"/>
      <c r="S190" s="282"/>
      <c r="T190" s="282"/>
      <c r="U190" s="281"/>
    </row>
    <row r="191" spans="1:21" ht="19.5" thickBot="1">
      <c r="A191" s="281"/>
      <c r="B191" s="292" t="s">
        <v>563</v>
      </c>
      <c r="C191" s="292"/>
      <c r="D191" s="292"/>
      <c r="E191" s="41"/>
      <c r="F191" s="258" t="s">
        <v>564</v>
      </c>
      <c r="G191" s="282"/>
      <c r="H191" s="281"/>
      <c r="I191" s="281"/>
      <c r="J191" s="281"/>
      <c r="K191" s="281"/>
      <c r="L191" s="281"/>
      <c r="M191" s="281"/>
      <c r="N191" s="281"/>
      <c r="P191" s="281"/>
      <c r="Q191" s="281"/>
      <c r="R191" s="281"/>
      <c r="S191" s="282"/>
      <c r="T191" s="282"/>
      <c r="U191" s="281"/>
    </row>
    <row r="192" spans="1:21" ht="18.75">
      <c r="A192" s="281"/>
      <c r="B192" s="258"/>
      <c r="C192" s="258"/>
      <c r="D192" s="258"/>
      <c r="E192" s="258"/>
      <c r="F192" s="258"/>
      <c r="G192" s="282"/>
      <c r="H192" s="281"/>
      <c r="I192" s="281"/>
      <c r="J192" s="281"/>
      <c r="K192" s="281"/>
      <c r="L192" s="281"/>
      <c r="M192" s="281"/>
      <c r="N192" s="281"/>
      <c r="P192" s="281"/>
      <c r="Q192" s="281"/>
      <c r="R192" s="281"/>
      <c r="S192" s="282"/>
      <c r="T192" s="282"/>
      <c r="U192" s="281"/>
    </row>
    <row r="193" spans="1:21" ht="18.75">
      <c r="A193" s="281"/>
      <c r="B193" s="258"/>
      <c r="C193" s="258"/>
      <c r="D193" s="258"/>
      <c r="E193" s="258"/>
      <c r="F193" s="258"/>
      <c r="G193" s="282"/>
      <c r="H193" s="281"/>
      <c r="I193" s="281"/>
      <c r="J193" s="281"/>
      <c r="K193" s="281"/>
      <c r="L193" s="281"/>
      <c r="M193" s="281"/>
      <c r="N193" s="281"/>
      <c r="P193" s="281"/>
      <c r="Q193" s="281"/>
      <c r="R193" s="281"/>
      <c r="S193" s="282"/>
      <c r="T193" s="282"/>
      <c r="U193" s="281"/>
    </row>
    <row r="194" spans="1:21" ht="19.5" thickBot="1">
      <c r="A194" s="281"/>
      <c r="B194" s="292" t="s">
        <v>563</v>
      </c>
      <c r="C194" s="292"/>
      <c r="D194" s="292"/>
      <c r="E194" s="41"/>
      <c r="F194" s="258" t="s">
        <v>565</v>
      </c>
      <c r="G194" s="282"/>
      <c r="H194" s="281"/>
      <c r="I194" s="281"/>
      <c r="J194" s="281"/>
      <c r="K194" s="281"/>
      <c r="L194" s="281"/>
      <c r="M194" s="281"/>
      <c r="N194" s="281"/>
      <c r="P194" s="281"/>
      <c r="Q194" s="281"/>
      <c r="R194" s="281"/>
      <c r="S194" s="282"/>
      <c r="T194" s="282"/>
      <c r="U194" s="281"/>
    </row>
    <row r="195" spans="1:21">
      <c r="A195" s="281"/>
      <c r="F195" s="281"/>
      <c r="G195" s="282"/>
      <c r="H195" s="281"/>
      <c r="I195" s="281"/>
      <c r="J195" s="281"/>
      <c r="K195" s="281"/>
      <c r="L195" s="281"/>
      <c r="M195" s="281"/>
      <c r="N195" s="281"/>
      <c r="P195" s="281"/>
      <c r="Q195" s="281"/>
      <c r="R195" s="281"/>
      <c r="S195" s="282"/>
      <c r="T195" s="282"/>
      <c r="U195" s="281"/>
    </row>
    <row r="196" spans="1:21">
      <c r="F196" s="281"/>
      <c r="G196" s="282"/>
      <c r="H196" s="281"/>
      <c r="I196" s="281"/>
      <c r="J196" s="281"/>
      <c r="K196" s="281"/>
      <c r="L196" s="281"/>
      <c r="M196" s="281"/>
      <c r="N196" s="281"/>
      <c r="P196" s="281"/>
      <c r="Q196" s="281"/>
      <c r="R196" s="281"/>
      <c r="S196" s="282"/>
      <c r="T196" s="282"/>
      <c r="U196" s="282"/>
    </row>
  </sheetData>
  <customSheetViews>
    <customSheetView guid="{53FCBDD0-FAC9-4192-8224-8CE4DBB1375E}" scale="55" showPageBreaks="1" fitToPage="1" printArea="1" view="pageBreakPreview" topLeftCell="I1">
      <selection activeCell="D107" sqref="D107"/>
      <colBreaks count="1" manualBreakCount="1">
        <brk id="24" max="1048575" man="1"/>
      </colBreaks>
      <pageMargins left="0" right="0" top="0" bottom="0" header="0" footer="0"/>
      <pageSetup paperSize="8" scale="40" fitToHeight="0" orientation="landscape" r:id="rId1"/>
    </customSheetView>
  </customSheetViews>
  <mergeCells count="26">
    <mergeCell ref="B182:D182"/>
    <mergeCell ref="B185:D185"/>
    <mergeCell ref="B188:D188"/>
    <mergeCell ref="B191:D191"/>
    <mergeCell ref="B194:D194"/>
    <mergeCell ref="B179:D179"/>
    <mergeCell ref="A144:C144"/>
    <mergeCell ref="A145:C145"/>
    <mergeCell ref="B152:D152"/>
    <mergeCell ref="B155:D155"/>
    <mergeCell ref="B158:D158"/>
    <mergeCell ref="B161:D161"/>
    <mergeCell ref="B164:D164"/>
    <mergeCell ref="B167:D167"/>
    <mergeCell ref="B170:D170"/>
    <mergeCell ref="B173:D173"/>
    <mergeCell ref="B176:D176"/>
    <mergeCell ref="A109:X109"/>
    <mergeCell ref="X103:X107"/>
    <mergeCell ref="X140:X141"/>
    <mergeCell ref="X136:X137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6"/>
  <sheetViews>
    <sheetView view="pageBreakPreview" topLeftCell="A137" zoomScale="55" zoomScaleNormal="75" zoomScaleSheetLayoutView="55" workbookViewId="0">
      <selection activeCell="D146" sqref="D14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81"/>
      <c r="G1" s="282"/>
      <c r="H1" s="281"/>
      <c r="I1" s="281"/>
      <c r="J1" s="281"/>
      <c r="K1" s="281"/>
      <c r="L1" s="281"/>
      <c r="M1" s="281"/>
      <c r="N1" s="281"/>
      <c r="P1" s="281"/>
      <c r="Q1" s="281"/>
      <c r="R1" s="281"/>
      <c r="S1" s="282"/>
      <c r="T1" s="282"/>
      <c r="U1" s="282"/>
      <c r="V1" s="281"/>
      <c r="W1" s="281"/>
      <c r="X1" s="281"/>
    </row>
    <row r="2" spans="1:24" ht="16.5" thickBot="1">
      <c r="F2" s="281"/>
      <c r="G2" s="282"/>
      <c r="H2" s="281"/>
      <c r="I2" s="281"/>
      <c r="J2" s="281"/>
      <c r="K2" s="281"/>
      <c r="L2" s="281"/>
      <c r="M2" s="281"/>
      <c r="N2" s="281"/>
      <c r="P2" s="281"/>
      <c r="Q2" s="281"/>
      <c r="R2" s="281"/>
      <c r="S2" s="282"/>
      <c r="T2" s="46" t="s">
        <v>0</v>
      </c>
      <c r="U2" s="47"/>
      <c r="V2" s="47"/>
      <c r="W2" s="47"/>
      <c r="X2" s="281"/>
    </row>
    <row r="3" spans="1:24" ht="32.25" customHeight="1">
      <c r="F3" s="281"/>
      <c r="G3" s="282"/>
      <c r="H3" s="281"/>
      <c r="I3" s="281"/>
      <c r="J3" s="281"/>
      <c r="K3" s="281"/>
      <c r="L3" s="281"/>
      <c r="M3" s="281"/>
      <c r="N3" s="281"/>
      <c r="P3" s="281"/>
      <c r="Q3" s="281"/>
      <c r="R3" s="281"/>
      <c r="S3" s="282"/>
      <c r="T3" s="282"/>
      <c r="U3" s="282"/>
      <c r="V3" s="281"/>
      <c r="W3" s="281"/>
      <c r="X3" s="281"/>
    </row>
    <row r="4" spans="1:24" ht="35.25" customHeight="1">
      <c r="A4" s="301" t="s">
        <v>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</row>
    <row r="5" spans="1:24">
      <c r="F5" s="281"/>
      <c r="G5" s="282"/>
      <c r="H5" s="281"/>
      <c r="I5" s="281"/>
      <c r="J5" s="281"/>
      <c r="K5" s="281"/>
      <c r="L5" s="281"/>
      <c r="M5" s="281"/>
      <c r="N5" s="281"/>
      <c r="P5" s="281"/>
      <c r="Q5" s="281"/>
      <c r="R5" s="281"/>
      <c r="S5" s="282"/>
      <c r="T5" s="282"/>
      <c r="U5" s="282"/>
      <c r="V5" s="281"/>
      <c r="W5" s="281"/>
      <c r="X5" s="281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59">
        <v>1</v>
      </c>
      <c r="B7" s="259">
        <v>2</v>
      </c>
      <c r="C7" s="65">
        <v>3</v>
      </c>
      <c r="D7" s="259">
        <v>4</v>
      </c>
      <c r="E7" s="259">
        <v>5</v>
      </c>
      <c r="F7" s="259">
        <v>6</v>
      </c>
      <c r="G7" s="259">
        <v>7</v>
      </c>
      <c r="H7" s="259">
        <v>8</v>
      </c>
      <c r="I7" s="259">
        <v>9</v>
      </c>
      <c r="J7" s="259">
        <v>10</v>
      </c>
      <c r="K7" s="259">
        <v>11</v>
      </c>
      <c r="L7" s="259">
        <v>12</v>
      </c>
      <c r="M7" s="259">
        <v>13</v>
      </c>
      <c r="N7" s="259">
        <v>14</v>
      </c>
      <c r="O7" s="259">
        <v>15</v>
      </c>
      <c r="P7" s="259">
        <v>16</v>
      </c>
      <c r="Q7" s="259">
        <v>17</v>
      </c>
      <c r="R7" s="259">
        <v>18</v>
      </c>
      <c r="S7" s="259">
        <v>19</v>
      </c>
      <c r="T7" s="259">
        <v>20</v>
      </c>
      <c r="U7" s="259">
        <v>21</v>
      </c>
      <c r="V7" s="259">
        <v>22</v>
      </c>
      <c r="W7" s="259">
        <v>23</v>
      </c>
      <c r="X7" s="259">
        <v>24</v>
      </c>
    </row>
    <row r="8" spans="1:24" ht="17.25" customHeight="1">
      <c r="A8" s="295" t="s">
        <v>26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99" t="s">
        <v>343</v>
      </c>
      <c r="B95" s="299"/>
      <c r="C95" s="299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81"/>
      <c r="Z95" s="281"/>
      <c r="AA95" s="281"/>
      <c r="AB95" s="281"/>
    </row>
    <row r="96" spans="1:28">
      <c r="A96" s="294" t="s">
        <v>344</v>
      </c>
      <c r="B96" s="294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81"/>
      <c r="Z96" s="281"/>
      <c r="AA96" s="281"/>
      <c r="AB96" s="281"/>
    </row>
    <row r="97" spans="1:24" ht="82.5" customHeight="1">
      <c r="A97" s="66" t="s">
        <v>345</v>
      </c>
      <c r="B97" s="66" t="s">
        <v>28</v>
      </c>
      <c r="C97" s="283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84">
        <v>0.5</v>
      </c>
      <c r="I97" s="66">
        <v>750000000</v>
      </c>
      <c r="J97" s="285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83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84">
        <v>0.5</v>
      </c>
      <c r="I98" s="66">
        <v>750000000</v>
      </c>
      <c r="J98" s="285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83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84">
        <v>0.5</v>
      </c>
      <c r="I99" s="66">
        <v>750000000</v>
      </c>
      <c r="J99" s="285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83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84">
        <v>0.5</v>
      </c>
      <c r="I100" s="66">
        <v>750000000</v>
      </c>
      <c r="J100" s="285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83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84">
        <v>0.5</v>
      </c>
      <c r="I101" s="66">
        <v>750000000</v>
      </c>
      <c r="J101" s="285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300" t="s">
        <v>388</v>
      </c>
      <c r="B108" s="300"/>
      <c r="C108" s="300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97" t="s">
        <v>389</v>
      </c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136"/>
      <c r="B136" s="136" t="s">
        <v>28</v>
      </c>
      <c r="C136" s="137" t="s">
        <v>482</v>
      </c>
      <c r="D136" s="136" t="s">
        <v>483</v>
      </c>
      <c r="E136" s="150" t="s">
        <v>484</v>
      </c>
      <c r="F136" s="136" t="s">
        <v>495</v>
      </c>
      <c r="G136" s="140" t="s">
        <v>33</v>
      </c>
      <c r="H136" s="151">
        <v>0.5</v>
      </c>
      <c r="I136" s="136">
        <v>750000000</v>
      </c>
      <c r="J136" s="141" t="s">
        <v>34</v>
      </c>
      <c r="K136" s="141" t="s">
        <v>80</v>
      </c>
      <c r="L136" s="141" t="s">
        <v>496</v>
      </c>
      <c r="M136" s="136"/>
      <c r="N136" s="143" t="s">
        <v>497</v>
      </c>
      <c r="O136" s="143" t="s">
        <v>498</v>
      </c>
      <c r="P136" s="136"/>
      <c r="Q136" s="136"/>
      <c r="R136" s="136"/>
      <c r="S136" s="145"/>
      <c r="T136" s="152">
        <v>2033000</v>
      </c>
      <c r="U136" s="145">
        <v>2276960</v>
      </c>
      <c r="V136" s="136"/>
      <c r="W136" s="136">
        <v>2014</v>
      </c>
      <c r="X136" s="305" t="s">
        <v>566</v>
      </c>
    </row>
    <row r="137" spans="1:57" s="14" customFormat="1" ht="117.75" customHeight="1">
      <c r="A137" s="136"/>
      <c r="B137" s="136" t="s">
        <v>28</v>
      </c>
      <c r="C137" s="137" t="s">
        <v>482</v>
      </c>
      <c r="D137" s="136" t="s">
        <v>483</v>
      </c>
      <c r="E137" s="150" t="s">
        <v>484</v>
      </c>
      <c r="F137" s="136" t="s">
        <v>500</v>
      </c>
      <c r="G137" s="140" t="s">
        <v>33</v>
      </c>
      <c r="H137" s="151">
        <v>0.5</v>
      </c>
      <c r="I137" s="136">
        <v>750000000</v>
      </c>
      <c r="J137" s="141" t="s">
        <v>34</v>
      </c>
      <c r="K137" s="141" t="s">
        <v>65</v>
      </c>
      <c r="L137" s="141" t="s">
        <v>501</v>
      </c>
      <c r="M137" s="136"/>
      <c r="N137" s="143" t="s">
        <v>502</v>
      </c>
      <c r="O137" s="143" t="s">
        <v>498</v>
      </c>
      <c r="P137" s="136"/>
      <c r="Q137" s="136"/>
      <c r="R137" s="136"/>
      <c r="S137" s="145"/>
      <c r="T137" s="152">
        <v>2852620</v>
      </c>
      <c r="U137" s="145">
        <v>3194934.4</v>
      </c>
      <c r="V137" s="136"/>
      <c r="W137" s="136">
        <v>2014</v>
      </c>
      <c r="X137" s="306"/>
    </row>
    <row r="138" spans="1:57" s="25" customFormat="1" ht="106.5" customHeight="1">
      <c r="A138" s="136" t="s">
        <v>499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136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36" t="s">
        <v>499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136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>
        <v>3897385792</v>
      </c>
      <c r="U140" s="145">
        <f>T140*1.12</f>
        <v>4365072087.04</v>
      </c>
      <c r="V140" s="136" t="s">
        <v>396</v>
      </c>
      <c r="W140" s="136" t="s">
        <v>353</v>
      </c>
      <c r="X140" s="305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>
        <v>2277502796</v>
      </c>
      <c r="U141" s="145">
        <f>T141*1.12</f>
        <v>2550803131.5200005</v>
      </c>
      <c r="V141" s="136" t="s">
        <v>396</v>
      </c>
      <c r="W141" s="136" t="s">
        <v>353</v>
      </c>
      <c r="X141" s="306"/>
    </row>
    <row r="142" spans="1:57" s="37" customFormat="1" ht="104.25" customHeight="1">
      <c r="A142" s="136" t="s">
        <v>503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510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93" t="s">
        <v>534</v>
      </c>
      <c r="B144" s="293"/>
      <c r="C144" s="293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</row>
    <row r="145" spans="1:24" ht="16.5" customHeight="1">
      <c r="A145" s="293" t="s">
        <v>535</v>
      </c>
      <c r="B145" s="293"/>
      <c r="C145" s="293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282"/>
      <c r="H147" s="281"/>
      <c r="I147" s="281"/>
      <c r="J147" s="281"/>
      <c r="K147" s="281"/>
      <c r="L147" s="281"/>
      <c r="M147" s="281"/>
      <c r="N147" s="281"/>
      <c r="P147" s="281"/>
      <c r="Q147" s="281"/>
      <c r="R147" s="281"/>
      <c r="S147" s="282"/>
      <c r="T147" s="282"/>
      <c r="U147" s="282"/>
      <c r="V147" s="281"/>
      <c r="W147" s="281"/>
      <c r="X147" s="281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92" t="s">
        <v>539</v>
      </c>
      <c r="C152" s="292"/>
      <c r="D152" s="292"/>
      <c r="E152" s="41"/>
      <c r="F152" s="258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258"/>
      <c r="C153" s="258"/>
      <c r="D153" s="258"/>
      <c r="E153" s="154"/>
      <c r="F153" s="258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92" t="s">
        <v>541</v>
      </c>
      <c r="C155" s="292"/>
      <c r="D155" s="292"/>
      <c r="E155" s="41"/>
      <c r="F155" s="258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258"/>
      <c r="C156" s="258"/>
      <c r="D156" s="258"/>
      <c r="E156" s="154"/>
      <c r="F156" s="258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258"/>
      <c r="E157" s="258"/>
      <c r="F157" s="258"/>
      <c r="G157" s="7"/>
      <c r="O157" s="13"/>
      <c r="S157" s="7"/>
      <c r="T157" s="7"/>
      <c r="U157" s="7"/>
    </row>
    <row r="158" spans="1:24" s="1" customFormat="1" ht="19.5" thickBot="1">
      <c r="A158" s="13"/>
      <c r="B158" s="292" t="s">
        <v>543</v>
      </c>
      <c r="C158" s="292"/>
      <c r="D158" s="292"/>
      <c r="E158" s="41"/>
      <c r="F158" s="258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258"/>
      <c r="C159" s="258"/>
      <c r="D159" s="258"/>
      <c r="E159" s="154"/>
      <c r="F159" s="258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92" t="s">
        <v>545</v>
      </c>
      <c r="C161" s="292"/>
      <c r="D161" s="292"/>
      <c r="E161" s="41"/>
      <c r="F161" s="258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258"/>
      <c r="C162" s="258"/>
      <c r="D162" s="258"/>
      <c r="E162" s="154"/>
      <c r="F162" s="258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58"/>
      <c r="E163" s="258"/>
      <c r="F163" s="258"/>
      <c r="G163" s="7"/>
      <c r="O163" s="13"/>
      <c r="S163" s="7"/>
      <c r="T163" s="7"/>
      <c r="U163" s="7"/>
    </row>
    <row r="164" spans="1:21" s="1" customFormat="1" ht="19.5" thickBot="1">
      <c r="A164" s="13"/>
      <c r="B164" s="292" t="s">
        <v>547</v>
      </c>
      <c r="C164" s="292"/>
      <c r="D164" s="292"/>
      <c r="E164" s="41"/>
      <c r="F164" s="258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258"/>
      <c r="E165" s="258"/>
      <c r="F165" s="258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58"/>
      <c r="E166" s="258"/>
      <c r="F166" s="258"/>
      <c r="G166" s="7"/>
      <c r="O166" s="13"/>
      <c r="S166" s="7"/>
      <c r="T166" s="7"/>
      <c r="U166" s="7"/>
    </row>
    <row r="167" spans="1:21" s="1" customFormat="1" ht="19.5" thickBot="1">
      <c r="A167" s="13"/>
      <c r="B167" s="292" t="s">
        <v>549</v>
      </c>
      <c r="C167" s="292"/>
      <c r="D167" s="292"/>
      <c r="E167" s="41"/>
      <c r="F167" s="258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258"/>
      <c r="C168" s="258"/>
      <c r="D168" s="258"/>
      <c r="E168" s="258"/>
      <c r="F168" s="258"/>
      <c r="G168" s="7"/>
      <c r="O168" s="13"/>
      <c r="S168" s="7"/>
      <c r="T168" s="7"/>
      <c r="U168" s="7"/>
    </row>
    <row r="169" spans="1:21" s="1" customFormat="1" ht="18.75">
      <c r="A169" s="13"/>
      <c r="B169" s="258"/>
      <c r="C169" s="258"/>
      <c r="D169" s="258"/>
      <c r="E169" s="258"/>
      <c r="F169" s="258"/>
      <c r="G169" s="7"/>
      <c r="O169" s="13"/>
      <c r="S169" s="7"/>
      <c r="T169" s="7"/>
      <c r="U169" s="7"/>
    </row>
    <row r="170" spans="1:21" s="1" customFormat="1" ht="19.5" thickBot="1">
      <c r="A170" s="13"/>
      <c r="B170" s="292" t="s">
        <v>551</v>
      </c>
      <c r="C170" s="292"/>
      <c r="D170" s="292"/>
      <c r="E170" s="41"/>
      <c r="F170" s="258" t="s">
        <v>552</v>
      </c>
      <c r="G170" s="7"/>
      <c r="O170" s="13"/>
      <c r="S170" s="7"/>
      <c r="T170" s="7"/>
      <c r="U170" s="7"/>
    </row>
    <row r="171" spans="1:21" ht="18.75">
      <c r="B171" s="258"/>
      <c r="C171" s="258"/>
      <c r="D171" s="258"/>
      <c r="E171" s="258"/>
      <c r="F171" s="258"/>
      <c r="G171" s="282"/>
      <c r="H171" s="281"/>
      <c r="I171" s="281"/>
      <c r="J171" s="281"/>
      <c r="K171" s="281"/>
      <c r="L171" s="281"/>
      <c r="M171" s="281"/>
      <c r="N171" s="281"/>
      <c r="P171" s="281"/>
      <c r="Q171" s="281"/>
      <c r="R171" s="281"/>
      <c r="S171" s="282"/>
      <c r="T171" s="282"/>
      <c r="U171" s="282"/>
    </row>
    <row r="172" spans="1:21" ht="18.75">
      <c r="B172" s="258"/>
      <c r="C172" s="258"/>
      <c r="D172" s="258"/>
      <c r="E172" s="258"/>
      <c r="F172" s="258"/>
      <c r="G172" s="282"/>
      <c r="H172" s="281"/>
      <c r="I172" s="281"/>
      <c r="J172" s="281"/>
      <c r="K172" s="281"/>
      <c r="L172" s="281"/>
      <c r="M172" s="281"/>
      <c r="N172" s="281"/>
      <c r="P172" s="281"/>
      <c r="Q172" s="281"/>
      <c r="R172" s="281"/>
      <c r="S172" s="282"/>
      <c r="T172" s="282"/>
      <c r="U172" s="282"/>
    </row>
    <row r="173" spans="1:21" ht="19.5" thickBot="1">
      <c r="B173" s="292" t="s">
        <v>553</v>
      </c>
      <c r="C173" s="292"/>
      <c r="D173" s="292"/>
      <c r="E173" s="41"/>
      <c r="F173" s="258" t="s">
        <v>554</v>
      </c>
      <c r="G173" s="282"/>
      <c r="H173" s="281"/>
      <c r="I173" s="281"/>
      <c r="J173" s="281"/>
      <c r="K173" s="281"/>
      <c r="L173" s="281"/>
      <c r="M173" s="281"/>
      <c r="N173" s="281"/>
      <c r="P173" s="281"/>
      <c r="Q173" s="281"/>
      <c r="R173" s="281"/>
      <c r="S173" s="282"/>
      <c r="T173" s="282"/>
      <c r="U173" s="282"/>
    </row>
    <row r="174" spans="1:21" ht="18.75">
      <c r="B174" s="258"/>
      <c r="C174" s="258"/>
      <c r="D174" s="258"/>
      <c r="E174" s="258"/>
      <c r="F174" s="258"/>
      <c r="G174" s="282"/>
      <c r="H174" s="281"/>
      <c r="I174" s="281"/>
      <c r="J174" s="281"/>
      <c r="K174" s="281"/>
      <c r="L174" s="281"/>
      <c r="M174" s="281"/>
      <c r="N174" s="281"/>
      <c r="P174" s="281"/>
      <c r="Q174" s="281"/>
      <c r="R174" s="281"/>
      <c r="S174" s="282"/>
      <c r="T174" s="282"/>
      <c r="U174" s="282"/>
    </row>
    <row r="175" spans="1:21" ht="18.75">
      <c r="B175" s="258"/>
      <c r="C175" s="258"/>
      <c r="D175" s="258"/>
      <c r="E175" s="258"/>
      <c r="F175" s="258"/>
      <c r="G175" s="282"/>
      <c r="H175" s="281"/>
      <c r="I175" s="281"/>
      <c r="J175" s="281"/>
      <c r="K175" s="281"/>
      <c r="L175" s="281"/>
      <c r="M175" s="281"/>
      <c r="N175" s="281"/>
      <c r="P175" s="281"/>
      <c r="Q175" s="281"/>
      <c r="R175" s="281"/>
      <c r="S175" s="282"/>
      <c r="T175" s="282"/>
      <c r="U175" s="282"/>
    </row>
    <row r="176" spans="1:21" ht="19.5" thickBot="1">
      <c r="B176" s="292" t="s">
        <v>553</v>
      </c>
      <c r="C176" s="292"/>
      <c r="D176" s="292"/>
      <c r="E176" s="41"/>
      <c r="F176" s="258" t="s">
        <v>555</v>
      </c>
      <c r="G176" s="282"/>
      <c r="H176" s="281"/>
      <c r="I176" s="281"/>
      <c r="J176" s="281"/>
      <c r="K176" s="281"/>
      <c r="L176" s="281"/>
      <c r="M176" s="281"/>
      <c r="N176" s="281"/>
      <c r="P176" s="281"/>
      <c r="Q176" s="281"/>
      <c r="R176" s="281"/>
      <c r="S176" s="282"/>
      <c r="T176" s="282"/>
      <c r="U176" s="282"/>
    </row>
    <row r="177" spans="1:21" ht="18.75">
      <c r="B177" s="258"/>
      <c r="C177" s="258"/>
      <c r="D177" s="258"/>
      <c r="E177" s="258"/>
      <c r="F177" s="258"/>
      <c r="G177" s="282"/>
      <c r="H177" s="281"/>
      <c r="I177" s="281"/>
      <c r="J177" s="281"/>
      <c r="K177" s="281"/>
      <c r="L177" s="281"/>
      <c r="M177" s="281"/>
      <c r="N177" s="281"/>
      <c r="P177" s="281"/>
      <c r="Q177" s="281"/>
      <c r="R177" s="281"/>
      <c r="S177" s="282"/>
      <c r="T177" s="282"/>
      <c r="U177" s="282"/>
    </row>
    <row r="178" spans="1:21" ht="18.75">
      <c r="B178" s="258"/>
      <c r="C178" s="258"/>
      <c r="D178" s="258"/>
      <c r="E178" s="258"/>
      <c r="F178" s="258"/>
      <c r="G178" s="282"/>
      <c r="H178" s="281"/>
      <c r="I178" s="281"/>
      <c r="J178" s="281"/>
      <c r="K178" s="281"/>
      <c r="L178" s="281"/>
      <c r="M178" s="281"/>
      <c r="N178" s="281"/>
      <c r="P178" s="281"/>
      <c r="Q178" s="281"/>
      <c r="R178" s="281"/>
      <c r="S178" s="282"/>
      <c r="T178" s="282"/>
      <c r="U178" s="282"/>
    </row>
    <row r="179" spans="1:21" ht="19.5" thickBot="1">
      <c r="B179" s="292" t="s">
        <v>556</v>
      </c>
      <c r="C179" s="292"/>
      <c r="D179" s="292"/>
      <c r="E179" s="41"/>
      <c r="F179" s="258" t="s">
        <v>557</v>
      </c>
      <c r="G179" s="282"/>
      <c r="H179" s="281"/>
      <c r="I179" s="281"/>
      <c r="J179" s="281"/>
      <c r="K179" s="281"/>
      <c r="L179" s="281"/>
      <c r="M179" s="281"/>
      <c r="N179" s="281"/>
      <c r="P179" s="281"/>
      <c r="Q179" s="281"/>
      <c r="R179" s="281"/>
      <c r="S179" s="282"/>
      <c r="T179" s="282"/>
      <c r="U179" s="282"/>
    </row>
    <row r="180" spans="1:21" ht="18.75">
      <c r="A180" s="281"/>
      <c r="B180" s="258"/>
      <c r="C180" s="258"/>
      <c r="D180" s="258"/>
      <c r="E180" s="258"/>
      <c r="F180" s="258"/>
      <c r="G180" s="282"/>
      <c r="H180" s="281"/>
      <c r="I180" s="281"/>
      <c r="J180" s="281"/>
      <c r="K180" s="281"/>
      <c r="L180" s="281"/>
      <c r="M180" s="281"/>
      <c r="N180" s="281"/>
      <c r="P180" s="281"/>
      <c r="Q180" s="281"/>
      <c r="R180" s="281"/>
      <c r="S180" s="282"/>
      <c r="T180" s="282"/>
      <c r="U180" s="281"/>
    </row>
    <row r="181" spans="1:21" ht="18.75">
      <c r="A181" s="281"/>
      <c r="B181" s="258"/>
      <c r="C181" s="258"/>
      <c r="D181" s="258"/>
      <c r="E181" s="258"/>
      <c r="F181" s="258"/>
      <c r="G181" s="282"/>
      <c r="H181" s="281"/>
      <c r="I181" s="281"/>
      <c r="J181" s="281"/>
      <c r="K181" s="281"/>
      <c r="L181" s="281"/>
      <c r="M181" s="281"/>
      <c r="N181" s="281"/>
      <c r="P181" s="281"/>
      <c r="Q181" s="281"/>
      <c r="R181" s="281"/>
      <c r="S181" s="282"/>
      <c r="T181" s="282"/>
      <c r="U181" s="281"/>
    </row>
    <row r="182" spans="1:21" ht="19.5" thickBot="1">
      <c r="A182" s="281"/>
      <c r="B182" s="292" t="s">
        <v>558</v>
      </c>
      <c r="C182" s="292"/>
      <c r="D182" s="292"/>
      <c r="E182" s="41"/>
      <c r="F182" s="258" t="s">
        <v>559</v>
      </c>
      <c r="G182" s="282"/>
      <c r="H182" s="281"/>
      <c r="I182" s="281"/>
      <c r="J182" s="281"/>
      <c r="K182" s="281"/>
      <c r="L182" s="281"/>
      <c r="M182" s="281"/>
      <c r="N182" s="281"/>
      <c r="P182" s="281"/>
      <c r="Q182" s="281"/>
      <c r="R182" s="281"/>
      <c r="S182" s="282"/>
      <c r="T182" s="282"/>
      <c r="U182" s="281"/>
    </row>
    <row r="183" spans="1:21" ht="18.75">
      <c r="A183" s="281"/>
      <c r="B183" s="258"/>
      <c r="C183" s="258"/>
      <c r="D183" s="258"/>
      <c r="E183" s="258"/>
      <c r="F183" s="258"/>
      <c r="G183" s="282"/>
      <c r="H183" s="281"/>
      <c r="I183" s="281"/>
      <c r="J183" s="281"/>
      <c r="K183" s="281"/>
      <c r="L183" s="281"/>
      <c r="M183" s="281"/>
      <c r="N183" s="281"/>
      <c r="P183" s="281"/>
      <c r="Q183" s="281"/>
      <c r="R183" s="281"/>
      <c r="S183" s="282"/>
      <c r="T183" s="282"/>
      <c r="U183" s="281"/>
    </row>
    <row r="184" spans="1:21" ht="18.75">
      <c r="A184" s="281"/>
      <c r="B184" s="258"/>
      <c r="C184" s="258"/>
      <c r="D184" s="258"/>
      <c r="E184" s="258"/>
      <c r="F184" s="258"/>
      <c r="G184" s="282"/>
      <c r="H184" s="281"/>
      <c r="I184" s="281"/>
      <c r="J184" s="281"/>
      <c r="K184" s="281"/>
      <c r="L184" s="281"/>
      <c r="M184" s="281"/>
      <c r="N184" s="281"/>
      <c r="P184" s="281"/>
      <c r="Q184" s="281"/>
      <c r="R184" s="281"/>
      <c r="S184" s="282"/>
      <c r="T184" s="282"/>
      <c r="U184" s="281"/>
    </row>
    <row r="185" spans="1:21" ht="19.5" thickBot="1">
      <c r="A185" s="281"/>
      <c r="B185" s="292" t="s">
        <v>558</v>
      </c>
      <c r="C185" s="292"/>
      <c r="D185" s="292"/>
      <c r="E185" s="41"/>
      <c r="F185" s="258" t="s">
        <v>560</v>
      </c>
      <c r="G185" s="282"/>
      <c r="H185" s="281"/>
      <c r="I185" s="281"/>
      <c r="J185" s="281"/>
      <c r="K185" s="281"/>
      <c r="L185" s="281"/>
      <c r="M185" s="281"/>
      <c r="N185" s="281"/>
      <c r="P185" s="281"/>
      <c r="Q185" s="281"/>
      <c r="R185" s="281"/>
      <c r="S185" s="282"/>
      <c r="T185" s="282"/>
      <c r="U185" s="281"/>
    </row>
    <row r="186" spans="1:21" ht="18.75">
      <c r="A186" s="281"/>
      <c r="B186" s="258"/>
      <c r="C186" s="258"/>
      <c r="D186" s="258"/>
      <c r="E186" s="258"/>
      <c r="F186" s="258"/>
      <c r="G186" s="282"/>
      <c r="H186" s="281"/>
      <c r="I186" s="281"/>
      <c r="J186" s="281"/>
      <c r="K186" s="281"/>
      <c r="L186" s="281"/>
      <c r="M186" s="281"/>
      <c r="N186" s="281"/>
      <c r="P186" s="281"/>
      <c r="Q186" s="281"/>
      <c r="R186" s="281"/>
      <c r="S186" s="282"/>
      <c r="T186" s="282"/>
      <c r="U186" s="281"/>
    </row>
    <row r="187" spans="1:21" ht="18.75">
      <c r="A187" s="281"/>
      <c r="B187" s="258"/>
      <c r="C187" s="258"/>
      <c r="D187" s="258"/>
      <c r="E187" s="258"/>
      <c r="F187" s="258"/>
      <c r="G187" s="282"/>
      <c r="H187" s="281"/>
      <c r="I187" s="281"/>
      <c r="J187" s="281"/>
      <c r="K187" s="281"/>
      <c r="L187" s="281"/>
      <c r="M187" s="281"/>
      <c r="N187" s="281"/>
      <c r="P187" s="281"/>
      <c r="Q187" s="281"/>
      <c r="R187" s="281"/>
      <c r="S187" s="282"/>
      <c r="T187" s="282"/>
      <c r="U187" s="281"/>
    </row>
    <row r="188" spans="1:21" ht="19.5" thickBot="1">
      <c r="A188" s="281"/>
      <c r="B188" s="292" t="s">
        <v>561</v>
      </c>
      <c r="C188" s="292"/>
      <c r="D188" s="292"/>
      <c r="E188" s="41"/>
      <c r="F188" s="258" t="s">
        <v>562</v>
      </c>
      <c r="G188" s="282"/>
      <c r="H188" s="281"/>
      <c r="I188" s="281"/>
      <c r="J188" s="281"/>
      <c r="K188" s="281"/>
      <c r="L188" s="281"/>
      <c r="M188" s="281"/>
      <c r="N188" s="281"/>
      <c r="P188" s="281"/>
      <c r="Q188" s="281"/>
      <c r="R188" s="281"/>
      <c r="S188" s="282"/>
      <c r="T188" s="282"/>
      <c r="U188" s="281"/>
    </row>
    <row r="189" spans="1:21" ht="18.75">
      <c r="A189" s="281"/>
      <c r="B189" s="258"/>
      <c r="C189" s="258"/>
      <c r="D189" s="258"/>
      <c r="E189" s="258"/>
      <c r="F189" s="258"/>
      <c r="G189" s="282"/>
      <c r="H189" s="281"/>
      <c r="I189" s="281"/>
      <c r="J189" s="281"/>
      <c r="K189" s="281"/>
      <c r="L189" s="281"/>
      <c r="M189" s="281"/>
      <c r="N189" s="281"/>
      <c r="P189" s="281"/>
      <c r="Q189" s="281"/>
      <c r="R189" s="281"/>
      <c r="S189" s="282"/>
      <c r="T189" s="282"/>
      <c r="U189" s="281"/>
    </row>
    <row r="190" spans="1:21" ht="18.75">
      <c r="A190" s="281"/>
      <c r="B190" s="258"/>
      <c r="C190" s="258"/>
      <c r="D190" s="258"/>
      <c r="E190" s="258"/>
      <c r="F190" s="258"/>
      <c r="G190" s="282"/>
      <c r="H190" s="281"/>
      <c r="I190" s="281"/>
      <c r="J190" s="281"/>
      <c r="K190" s="281"/>
      <c r="L190" s="281"/>
      <c r="M190" s="281"/>
      <c r="N190" s="281"/>
      <c r="P190" s="281"/>
      <c r="Q190" s="281"/>
      <c r="R190" s="281"/>
      <c r="S190" s="282"/>
      <c r="T190" s="282"/>
      <c r="U190" s="281"/>
    </row>
    <row r="191" spans="1:21" ht="19.5" thickBot="1">
      <c r="A191" s="281"/>
      <c r="B191" s="292" t="s">
        <v>563</v>
      </c>
      <c r="C191" s="292"/>
      <c r="D191" s="292"/>
      <c r="E191" s="41"/>
      <c r="F191" s="258" t="s">
        <v>564</v>
      </c>
      <c r="G191" s="282"/>
      <c r="H191" s="281"/>
      <c r="I191" s="281"/>
      <c r="J191" s="281"/>
      <c r="K191" s="281"/>
      <c r="L191" s="281"/>
      <c r="M191" s="281"/>
      <c r="N191" s="281"/>
      <c r="P191" s="281"/>
      <c r="Q191" s="281"/>
      <c r="R191" s="281"/>
      <c r="S191" s="282"/>
      <c r="T191" s="282"/>
      <c r="U191" s="281"/>
    </row>
    <row r="192" spans="1:21" ht="18.75">
      <c r="A192" s="281"/>
      <c r="B192" s="258"/>
      <c r="C192" s="258"/>
      <c r="D192" s="258"/>
      <c r="E192" s="258"/>
      <c r="F192" s="258"/>
      <c r="G192" s="282"/>
      <c r="H192" s="281"/>
      <c r="I192" s="281"/>
      <c r="J192" s="281"/>
      <c r="K192" s="281"/>
      <c r="L192" s="281"/>
      <c r="M192" s="281"/>
      <c r="N192" s="281"/>
      <c r="P192" s="281"/>
      <c r="Q192" s="281"/>
      <c r="R192" s="281"/>
      <c r="S192" s="282"/>
      <c r="T192" s="282"/>
      <c r="U192" s="281"/>
    </row>
    <row r="193" spans="1:21" ht="18.75">
      <c r="A193" s="281"/>
      <c r="B193" s="258"/>
      <c r="C193" s="258"/>
      <c r="D193" s="258"/>
      <c r="E193" s="258"/>
      <c r="F193" s="258"/>
      <c r="G193" s="282"/>
      <c r="H193" s="281"/>
      <c r="I193" s="281"/>
      <c r="J193" s="281"/>
      <c r="K193" s="281"/>
      <c r="L193" s="281"/>
      <c r="M193" s="281"/>
      <c r="N193" s="281"/>
      <c r="P193" s="281"/>
      <c r="Q193" s="281"/>
      <c r="R193" s="281"/>
      <c r="S193" s="282"/>
      <c r="T193" s="282"/>
      <c r="U193" s="281"/>
    </row>
    <row r="194" spans="1:21" ht="19.5" thickBot="1">
      <c r="A194" s="281"/>
      <c r="B194" s="292" t="s">
        <v>563</v>
      </c>
      <c r="C194" s="292"/>
      <c r="D194" s="292"/>
      <c r="E194" s="41"/>
      <c r="F194" s="258" t="s">
        <v>565</v>
      </c>
      <c r="G194" s="282"/>
      <c r="H194" s="281"/>
      <c r="I194" s="281"/>
      <c r="J194" s="281"/>
      <c r="K194" s="281"/>
      <c r="L194" s="281"/>
      <c r="M194" s="281"/>
      <c r="N194" s="281"/>
      <c r="P194" s="281"/>
      <c r="Q194" s="281"/>
      <c r="R194" s="281"/>
      <c r="S194" s="282"/>
      <c r="T194" s="282"/>
      <c r="U194" s="281"/>
    </row>
    <row r="195" spans="1:21">
      <c r="A195" s="281"/>
      <c r="F195" s="281"/>
      <c r="G195" s="282"/>
      <c r="H195" s="281"/>
      <c r="I195" s="281"/>
      <c r="J195" s="281"/>
      <c r="K195" s="281"/>
      <c r="L195" s="281"/>
      <c r="M195" s="281"/>
      <c r="N195" s="281"/>
      <c r="P195" s="281"/>
      <c r="Q195" s="281"/>
      <c r="R195" s="281"/>
      <c r="S195" s="282"/>
      <c r="T195" s="282"/>
      <c r="U195" s="281"/>
    </row>
    <row r="196" spans="1:21">
      <c r="F196" s="281"/>
      <c r="G196" s="282"/>
      <c r="H196" s="281"/>
      <c r="I196" s="281"/>
      <c r="J196" s="281"/>
      <c r="K196" s="281"/>
      <c r="L196" s="281"/>
      <c r="M196" s="281"/>
      <c r="N196" s="281"/>
      <c r="P196" s="281"/>
      <c r="Q196" s="281"/>
      <c r="R196" s="281"/>
      <c r="S196" s="282"/>
      <c r="T196" s="282"/>
      <c r="U196" s="282"/>
    </row>
  </sheetData>
  <mergeCells count="25">
    <mergeCell ref="A109:X109"/>
    <mergeCell ref="A4:X4"/>
    <mergeCell ref="A8:X8"/>
    <mergeCell ref="A95:C95"/>
    <mergeCell ref="A96:X96"/>
    <mergeCell ref="A108:C108"/>
    <mergeCell ref="B194:D194"/>
    <mergeCell ref="X140:X141"/>
    <mergeCell ref="B164:D164"/>
    <mergeCell ref="B167:D167"/>
    <mergeCell ref="B170:D170"/>
    <mergeCell ref="B173:D173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X136:X137"/>
    <mergeCell ref="B182:D182"/>
    <mergeCell ref="B185:D185"/>
    <mergeCell ref="B188:D188"/>
    <mergeCell ref="B191:D191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6"/>
  <sheetViews>
    <sheetView view="pageBreakPreview" topLeftCell="A5" zoomScale="55" zoomScaleNormal="75" zoomScaleSheetLayoutView="55" workbookViewId="0">
      <selection activeCell="D6" sqref="D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81"/>
      <c r="G1" s="282"/>
      <c r="H1" s="281"/>
      <c r="I1" s="281"/>
      <c r="J1" s="281"/>
      <c r="K1" s="281"/>
      <c r="L1" s="281"/>
      <c r="M1" s="281"/>
      <c r="N1" s="281"/>
      <c r="P1" s="281"/>
      <c r="Q1" s="281"/>
      <c r="R1" s="281"/>
      <c r="S1" s="282"/>
      <c r="T1" s="282"/>
      <c r="U1" s="282"/>
      <c r="V1" s="281"/>
      <c r="W1" s="281"/>
      <c r="X1" s="281"/>
    </row>
    <row r="2" spans="1:24" ht="16.5" thickBot="1">
      <c r="F2" s="281"/>
      <c r="G2" s="282"/>
      <c r="H2" s="281"/>
      <c r="I2" s="281"/>
      <c r="J2" s="281"/>
      <c r="K2" s="281"/>
      <c r="L2" s="281"/>
      <c r="M2" s="281"/>
      <c r="N2" s="281"/>
      <c r="P2" s="281"/>
      <c r="Q2" s="281"/>
      <c r="R2" s="281"/>
      <c r="S2" s="282"/>
      <c r="T2" s="46" t="s">
        <v>0</v>
      </c>
      <c r="U2" s="47"/>
      <c r="V2" s="47"/>
      <c r="W2" s="47"/>
      <c r="X2" s="281"/>
    </row>
    <row r="3" spans="1:24" ht="32.25" customHeight="1">
      <c r="F3" s="281"/>
      <c r="G3" s="282"/>
      <c r="H3" s="281"/>
      <c r="I3" s="281"/>
      <c r="J3" s="281"/>
      <c r="K3" s="281"/>
      <c r="L3" s="281"/>
      <c r="M3" s="281"/>
      <c r="N3" s="281"/>
      <c r="P3" s="281"/>
      <c r="Q3" s="281"/>
      <c r="R3" s="281"/>
      <c r="S3" s="282"/>
      <c r="T3" s="282"/>
      <c r="U3" s="282"/>
      <c r="V3" s="281"/>
      <c r="W3" s="281"/>
      <c r="X3" s="281"/>
    </row>
    <row r="4" spans="1:24" ht="35.25" customHeight="1">
      <c r="A4" s="301" t="s">
        <v>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</row>
    <row r="5" spans="1:24">
      <c r="F5" s="281"/>
      <c r="G5" s="282"/>
      <c r="H5" s="281"/>
      <c r="I5" s="281"/>
      <c r="J5" s="281"/>
      <c r="K5" s="281"/>
      <c r="L5" s="281"/>
      <c r="M5" s="281"/>
      <c r="N5" s="281"/>
      <c r="P5" s="281"/>
      <c r="Q5" s="281"/>
      <c r="R5" s="281"/>
      <c r="S5" s="282"/>
      <c r="T5" s="282"/>
      <c r="U5" s="282"/>
      <c r="V5" s="281"/>
      <c r="W5" s="281"/>
      <c r="X5" s="281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59">
        <v>1</v>
      </c>
      <c r="B7" s="259">
        <v>2</v>
      </c>
      <c r="C7" s="65">
        <v>3</v>
      </c>
      <c r="D7" s="259">
        <v>4</v>
      </c>
      <c r="E7" s="259">
        <v>5</v>
      </c>
      <c r="F7" s="259">
        <v>6</v>
      </c>
      <c r="G7" s="259">
        <v>7</v>
      </c>
      <c r="H7" s="259">
        <v>8</v>
      </c>
      <c r="I7" s="259">
        <v>9</v>
      </c>
      <c r="J7" s="259">
        <v>10</v>
      </c>
      <c r="K7" s="259">
        <v>11</v>
      </c>
      <c r="L7" s="259">
        <v>12</v>
      </c>
      <c r="M7" s="259">
        <v>13</v>
      </c>
      <c r="N7" s="259">
        <v>14</v>
      </c>
      <c r="O7" s="259">
        <v>15</v>
      </c>
      <c r="P7" s="259">
        <v>16</v>
      </c>
      <c r="Q7" s="259">
        <v>17</v>
      </c>
      <c r="R7" s="259">
        <v>18</v>
      </c>
      <c r="S7" s="259">
        <v>19</v>
      </c>
      <c r="T7" s="259">
        <v>20</v>
      </c>
      <c r="U7" s="259">
        <v>21</v>
      </c>
      <c r="V7" s="259">
        <v>22</v>
      </c>
      <c r="W7" s="259">
        <v>23</v>
      </c>
      <c r="X7" s="259">
        <v>24</v>
      </c>
    </row>
    <row r="8" spans="1:24" ht="17.25" customHeight="1">
      <c r="A8" s="295" t="s">
        <v>26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99" t="s">
        <v>343</v>
      </c>
      <c r="B95" s="299"/>
      <c r="C95" s="299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81"/>
      <c r="Z95" s="281"/>
      <c r="AA95" s="281"/>
      <c r="AB95" s="281"/>
    </row>
    <row r="96" spans="1:28">
      <c r="A96" s="294" t="s">
        <v>344</v>
      </c>
      <c r="B96" s="294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81"/>
      <c r="Z96" s="281"/>
      <c r="AA96" s="281"/>
      <c r="AB96" s="281"/>
    </row>
    <row r="97" spans="1:24" ht="82.5" customHeight="1">
      <c r="A97" s="66" t="s">
        <v>345</v>
      </c>
      <c r="B97" s="66" t="s">
        <v>28</v>
      </c>
      <c r="C97" s="283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84">
        <v>0.5</v>
      </c>
      <c r="I97" s="66">
        <v>750000000</v>
      </c>
      <c r="J97" s="285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83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84">
        <v>0.5</v>
      </c>
      <c r="I98" s="66">
        <v>750000000</v>
      </c>
      <c r="J98" s="285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83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84">
        <v>0.5</v>
      </c>
      <c r="I99" s="66">
        <v>750000000</v>
      </c>
      <c r="J99" s="285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83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84">
        <v>0.5</v>
      </c>
      <c r="I100" s="66">
        <v>750000000</v>
      </c>
      <c r="J100" s="285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83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84">
        <v>0.5</v>
      </c>
      <c r="I101" s="66">
        <v>750000000</v>
      </c>
      <c r="J101" s="285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300" t="s">
        <v>388</v>
      </c>
      <c r="B108" s="300"/>
      <c r="C108" s="300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97" t="s">
        <v>389</v>
      </c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17.7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>
        <v>3897385792</v>
      </c>
      <c r="U140" s="145">
        <f>T140*1.12</f>
        <v>4365072087.04</v>
      </c>
      <c r="V140" s="136" t="s">
        <v>396</v>
      </c>
      <c r="W140" s="136" t="s">
        <v>353</v>
      </c>
      <c r="X140" s="305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>
        <v>2277502796</v>
      </c>
      <c r="U141" s="145">
        <f>T141*1.12</f>
        <v>2550803131.5200005</v>
      </c>
      <c r="V141" s="136" t="s">
        <v>396</v>
      </c>
      <c r="W141" s="136" t="s">
        <v>353</v>
      </c>
      <c r="X141" s="306"/>
    </row>
    <row r="142" spans="1:57" s="37" customFormat="1" ht="104.25" customHeight="1">
      <c r="A142" s="136" t="s">
        <v>513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519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93" t="s">
        <v>534</v>
      </c>
      <c r="B144" s="293"/>
      <c r="C144" s="293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</row>
    <row r="145" spans="1:24" ht="16.5" customHeight="1">
      <c r="A145" s="293" t="s">
        <v>535</v>
      </c>
      <c r="B145" s="293"/>
      <c r="C145" s="293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282"/>
      <c r="H147" s="281"/>
      <c r="I147" s="281"/>
      <c r="J147" s="281"/>
      <c r="K147" s="281"/>
      <c r="L147" s="281"/>
      <c r="M147" s="281"/>
      <c r="N147" s="281"/>
      <c r="P147" s="281"/>
      <c r="Q147" s="281"/>
      <c r="R147" s="281"/>
      <c r="S147" s="282"/>
      <c r="T147" s="282"/>
      <c r="U147" s="282"/>
      <c r="V147" s="281"/>
      <c r="W147" s="281"/>
      <c r="X147" s="281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92" t="s">
        <v>539</v>
      </c>
      <c r="C152" s="292"/>
      <c r="D152" s="292"/>
      <c r="E152" s="41"/>
      <c r="F152" s="258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258"/>
      <c r="C153" s="258"/>
      <c r="D153" s="258"/>
      <c r="E153" s="154"/>
      <c r="F153" s="258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92" t="s">
        <v>541</v>
      </c>
      <c r="C155" s="292"/>
      <c r="D155" s="292"/>
      <c r="E155" s="41"/>
      <c r="F155" s="258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258"/>
      <c r="C156" s="258"/>
      <c r="D156" s="258"/>
      <c r="E156" s="154"/>
      <c r="F156" s="258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258"/>
      <c r="E157" s="258"/>
      <c r="F157" s="258"/>
      <c r="G157" s="7"/>
      <c r="O157" s="13"/>
      <c r="S157" s="7"/>
      <c r="T157" s="7"/>
      <c r="U157" s="7"/>
    </row>
    <row r="158" spans="1:24" s="1" customFormat="1" ht="19.5" thickBot="1">
      <c r="A158" s="13"/>
      <c r="B158" s="292" t="s">
        <v>543</v>
      </c>
      <c r="C158" s="292"/>
      <c r="D158" s="292"/>
      <c r="E158" s="41"/>
      <c r="F158" s="258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258"/>
      <c r="C159" s="258"/>
      <c r="D159" s="258"/>
      <c r="E159" s="154"/>
      <c r="F159" s="258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92" t="s">
        <v>545</v>
      </c>
      <c r="C161" s="292"/>
      <c r="D161" s="292"/>
      <c r="E161" s="41"/>
      <c r="F161" s="258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258"/>
      <c r="C162" s="258"/>
      <c r="D162" s="258"/>
      <c r="E162" s="154"/>
      <c r="F162" s="258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58"/>
      <c r="E163" s="258"/>
      <c r="F163" s="258"/>
      <c r="G163" s="7"/>
      <c r="O163" s="13"/>
      <c r="S163" s="7"/>
      <c r="T163" s="7"/>
      <c r="U163" s="7"/>
    </row>
    <row r="164" spans="1:21" s="1" customFormat="1" ht="19.5" thickBot="1">
      <c r="A164" s="13"/>
      <c r="B164" s="292" t="s">
        <v>547</v>
      </c>
      <c r="C164" s="292"/>
      <c r="D164" s="292"/>
      <c r="E164" s="41"/>
      <c r="F164" s="258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258"/>
      <c r="E165" s="258"/>
      <c r="F165" s="258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58"/>
      <c r="E166" s="258"/>
      <c r="F166" s="258"/>
      <c r="G166" s="7"/>
      <c r="O166" s="13"/>
      <c r="S166" s="7"/>
      <c r="T166" s="7"/>
      <c r="U166" s="7"/>
    </row>
    <row r="167" spans="1:21" s="1" customFormat="1" ht="19.5" thickBot="1">
      <c r="A167" s="13"/>
      <c r="B167" s="292" t="s">
        <v>549</v>
      </c>
      <c r="C167" s="292"/>
      <c r="D167" s="292"/>
      <c r="E167" s="41"/>
      <c r="F167" s="258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258"/>
      <c r="C168" s="258"/>
      <c r="D168" s="258"/>
      <c r="E168" s="258"/>
      <c r="F168" s="258"/>
      <c r="G168" s="7"/>
      <c r="O168" s="13"/>
      <c r="S168" s="7"/>
      <c r="T168" s="7"/>
      <c r="U168" s="7"/>
    </row>
    <row r="169" spans="1:21" s="1" customFormat="1" ht="18.75">
      <c r="A169" s="13"/>
      <c r="B169" s="258"/>
      <c r="C169" s="258"/>
      <c r="D169" s="258"/>
      <c r="E169" s="258"/>
      <c r="F169" s="258"/>
      <c r="G169" s="7"/>
      <c r="O169" s="13"/>
      <c r="S169" s="7"/>
      <c r="T169" s="7"/>
      <c r="U169" s="7"/>
    </row>
    <row r="170" spans="1:21" s="1" customFormat="1" ht="19.5" thickBot="1">
      <c r="A170" s="13"/>
      <c r="B170" s="292" t="s">
        <v>551</v>
      </c>
      <c r="C170" s="292"/>
      <c r="D170" s="292"/>
      <c r="E170" s="41"/>
      <c r="F170" s="258" t="s">
        <v>552</v>
      </c>
      <c r="G170" s="7"/>
      <c r="O170" s="13"/>
      <c r="S170" s="7"/>
      <c r="T170" s="7"/>
      <c r="U170" s="7"/>
    </row>
    <row r="171" spans="1:21" ht="18.75">
      <c r="B171" s="258"/>
      <c r="C171" s="258"/>
      <c r="D171" s="258"/>
      <c r="E171" s="258"/>
      <c r="F171" s="258"/>
      <c r="G171" s="282"/>
      <c r="H171" s="281"/>
      <c r="I171" s="281"/>
      <c r="J171" s="281"/>
      <c r="K171" s="281"/>
      <c r="L171" s="281"/>
      <c r="M171" s="281"/>
      <c r="N171" s="281"/>
      <c r="P171" s="281"/>
      <c r="Q171" s="281"/>
      <c r="R171" s="281"/>
      <c r="S171" s="282"/>
      <c r="T171" s="282"/>
      <c r="U171" s="282"/>
    </row>
    <row r="172" spans="1:21" ht="18.75">
      <c r="B172" s="258"/>
      <c r="C172" s="258"/>
      <c r="D172" s="258"/>
      <c r="E172" s="258"/>
      <c r="F172" s="258"/>
      <c r="G172" s="282"/>
      <c r="H172" s="281"/>
      <c r="I172" s="281"/>
      <c r="J172" s="281"/>
      <c r="K172" s="281"/>
      <c r="L172" s="281"/>
      <c r="M172" s="281"/>
      <c r="N172" s="281"/>
      <c r="P172" s="281"/>
      <c r="Q172" s="281"/>
      <c r="R172" s="281"/>
      <c r="S172" s="282"/>
      <c r="T172" s="282"/>
      <c r="U172" s="282"/>
    </row>
    <row r="173" spans="1:21" ht="19.5" thickBot="1">
      <c r="B173" s="292" t="s">
        <v>553</v>
      </c>
      <c r="C173" s="292"/>
      <c r="D173" s="292"/>
      <c r="E173" s="41"/>
      <c r="F173" s="258" t="s">
        <v>554</v>
      </c>
      <c r="G173" s="282"/>
      <c r="H173" s="281"/>
      <c r="I173" s="281"/>
      <c r="J173" s="281"/>
      <c r="K173" s="281"/>
      <c r="L173" s="281"/>
      <c r="M173" s="281"/>
      <c r="N173" s="281"/>
      <c r="P173" s="281"/>
      <c r="Q173" s="281"/>
      <c r="R173" s="281"/>
      <c r="S173" s="282"/>
      <c r="T173" s="282"/>
      <c r="U173" s="282"/>
    </row>
    <row r="174" spans="1:21" ht="18.75">
      <c r="B174" s="258"/>
      <c r="C174" s="258"/>
      <c r="D174" s="258"/>
      <c r="E174" s="258"/>
      <c r="F174" s="258"/>
      <c r="G174" s="282"/>
      <c r="H174" s="281"/>
      <c r="I174" s="281"/>
      <c r="J174" s="281"/>
      <c r="K174" s="281"/>
      <c r="L174" s="281"/>
      <c r="M174" s="281"/>
      <c r="N174" s="281"/>
      <c r="P174" s="281"/>
      <c r="Q174" s="281"/>
      <c r="R174" s="281"/>
      <c r="S174" s="282"/>
      <c r="T174" s="282"/>
      <c r="U174" s="282"/>
    </row>
    <row r="175" spans="1:21" ht="18.75">
      <c r="B175" s="258"/>
      <c r="C175" s="258"/>
      <c r="D175" s="258"/>
      <c r="E175" s="258"/>
      <c r="F175" s="258"/>
      <c r="G175" s="282"/>
      <c r="H175" s="281"/>
      <c r="I175" s="281"/>
      <c r="J175" s="281"/>
      <c r="K175" s="281"/>
      <c r="L175" s="281"/>
      <c r="M175" s="281"/>
      <c r="N175" s="281"/>
      <c r="P175" s="281"/>
      <c r="Q175" s="281"/>
      <c r="R175" s="281"/>
      <c r="S175" s="282"/>
      <c r="T175" s="282"/>
      <c r="U175" s="282"/>
    </row>
    <row r="176" spans="1:21" ht="19.5" thickBot="1">
      <c r="B176" s="292" t="s">
        <v>553</v>
      </c>
      <c r="C176" s="292"/>
      <c r="D176" s="292"/>
      <c r="E176" s="41"/>
      <c r="F176" s="258" t="s">
        <v>555</v>
      </c>
      <c r="G176" s="282"/>
      <c r="H176" s="281"/>
      <c r="I176" s="281"/>
      <c r="J176" s="281"/>
      <c r="K176" s="281"/>
      <c r="L176" s="281"/>
      <c r="M176" s="281"/>
      <c r="N176" s="281"/>
      <c r="P176" s="281"/>
      <c r="Q176" s="281"/>
      <c r="R176" s="281"/>
      <c r="S176" s="282"/>
      <c r="T176" s="282"/>
      <c r="U176" s="282"/>
    </row>
    <row r="177" spans="1:21" ht="18.75">
      <c r="B177" s="258"/>
      <c r="C177" s="258"/>
      <c r="D177" s="258"/>
      <c r="E177" s="258"/>
      <c r="F177" s="258"/>
      <c r="G177" s="282"/>
      <c r="H177" s="281"/>
      <c r="I177" s="281"/>
      <c r="J177" s="281"/>
      <c r="K177" s="281"/>
      <c r="L177" s="281"/>
      <c r="M177" s="281"/>
      <c r="N177" s="281"/>
      <c r="P177" s="281"/>
      <c r="Q177" s="281"/>
      <c r="R177" s="281"/>
      <c r="S177" s="282"/>
      <c r="T177" s="282"/>
      <c r="U177" s="282"/>
    </row>
    <row r="178" spans="1:21" ht="18.75">
      <c r="B178" s="258"/>
      <c r="C178" s="258"/>
      <c r="D178" s="258"/>
      <c r="E178" s="258"/>
      <c r="F178" s="258"/>
      <c r="G178" s="282"/>
      <c r="H178" s="281"/>
      <c r="I178" s="281"/>
      <c r="J178" s="281"/>
      <c r="K178" s="281"/>
      <c r="L178" s="281"/>
      <c r="M178" s="281"/>
      <c r="N178" s="281"/>
      <c r="P178" s="281"/>
      <c r="Q178" s="281"/>
      <c r="R178" s="281"/>
      <c r="S178" s="282"/>
      <c r="T178" s="282"/>
      <c r="U178" s="282"/>
    </row>
    <row r="179" spans="1:21" ht="19.5" thickBot="1">
      <c r="B179" s="292" t="s">
        <v>556</v>
      </c>
      <c r="C179" s="292"/>
      <c r="D179" s="292"/>
      <c r="E179" s="41"/>
      <c r="F179" s="258" t="s">
        <v>557</v>
      </c>
      <c r="G179" s="282"/>
      <c r="H179" s="281"/>
      <c r="I179" s="281"/>
      <c r="J179" s="281"/>
      <c r="K179" s="281"/>
      <c r="L179" s="281"/>
      <c r="M179" s="281"/>
      <c r="N179" s="281"/>
      <c r="P179" s="281"/>
      <c r="Q179" s="281"/>
      <c r="R179" s="281"/>
      <c r="S179" s="282"/>
      <c r="T179" s="282"/>
      <c r="U179" s="282"/>
    </row>
    <row r="180" spans="1:21" ht="18.75">
      <c r="A180" s="281"/>
      <c r="B180" s="258"/>
      <c r="C180" s="258"/>
      <c r="D180" s="258"/>
      <c r="E180" s="258"/>
      <c r="F180" s="258"/>
      <c r="G180" s="282"/>
      <c r="H180" s="281"/>
      <c r="I180" s="281"/>
      <c r="J180" s="281"/>
      <c r="K180" s="281"/>
      <c r="L180" s="281"/>
      <c r="M180" s="281"/>
      <c r="N180" s="281"/>
      <c r="P180" s="281"/>
      <c r="Q180" s="281"/>
      <c r="R180" s="281"/>
      <c r="S180" s="282"/>
      <c r="T180" s="282"/>
      <c r="U180" s="281"/>
    </row>
    <row r="181" spans="1:21" ht="18.75">
      <c r="A181" s="281"/>
      <c r="B181" s="258"/>
      <c r="C181" s="258"/>
      <c r="D181" s="258"/>
      <c r="E181" s="258"/>
      <c r="F181" s="258"/>
      <c r="G181" s="282"/>
      <c r="H181" s="281"/>
      <c r="I181" s="281"/>
      <c r="J181" s="281"/>
      <c r="K181" s="281"/>
      <c r="L181" s="281"/>
      <c r="M181" s="281"/>
      <c r="N181" s="281"/>
      <c r="P181" s="281"/>
      <c r="Q181" s="281"/>
      <c r="R181" s="281"/>
      <c r="S181" s="282"/>
      <c r="T181" s="282"/>
      <c r="U181" s="281"/>
    </row>
    <row r="182" spans="1:21" ht="19.5" thickBot="1">
      <c r="A182" s="281"/>
      <c r="B182" s="292" t="s">
        <v>558</v>
      </c>
      <c r="C182" s="292"/>
      <c r="D182" s="292"/>
      <c r="E182" s="41"/>
      <c r="F182" s="258" t="s">
        <v>559</v>
      </c>
      <c r="G182" s="282"/>
      <c r="H182" s="281"/>
      <c r="I182" s="281"/>
      <c r="J182" s="281"/>
      <c r="K182" s="281"/>
      <c r="L182" s="281"/>
      <c r="M182" s="281"/>
      <c r="N182" s="281"/>
      <c r="P182" s="281"/>
      <c r="Q182" s="281"/>
      <c r="R182" s="281"/>
      <c r="S182" s="282"/>
      <c r="T182" s="282"/>
      <c r="U182" s="281"/>
    </row>
    <row r="183" spans="1:21" ht="18.75">
      <c r="A183" s="281"/>
      <c r="B183" s="258"/>
      <c r="C183" s="258"/>
      <c r="D183" s="258"/>
      <c r="E183" s="258"/>
      <c r="F183" s="258"/>
      <c r="G183" s="282"/>
      <c r="H183" s="281"/>
      <c r="I183" s="281"/>
      <c r="J183" s="281"/>
      <c r="K183" s="281"/>
      <c r="L183" s="281"/>
      <c r="M183" s="281"/>
      <c r="N183" s="281"/>
      <c r="P183" s="281"/>
      <c r="Q183" s="281"/>
      <c r="R183" s="281"/>
      <c r="S183" s="282"/>
      <c r="T183" s="282"/>
      <c r="U183" s="281"/>
    </row>
    <row r="184" spans="1:21" ht="18.75">
      <c r="A184" s="281"/>
      <c r="B184" s="258"/>
      <c r="C184" s="258"/>
      <c r="D184" s="258"/>
      <c r="E184" s="258"/>
      <c r="F184" s="258"/>
      <c r="G184" s="282"/>
      <c r="H184" s="281"/>
      <c r="I184" s="281"/>
      <c r="J184" s="281"/>
      <c r="K184" s="281"/>
      <c r="L184" s="281"/>
      <c r="M184" s="281"/>
      <c r="N184" s="281"/>
      <c r="P184" s="281"/>
      <c r="Q184" s="281"/>
      <c r="R184" s="281"/>
      <c r="S184" s="282"/>
      <c r="T184" s="282"/>
      <c r="U184" s="281"/>
    </row>
    <row r="185" spans="1:21" ht="19.5" thickBot="1">
      <c r="A185" s="281"/>
      <c r="B185" s="292" t="s">
        <v>558</v>
      </c>
      <c r="C185" s="292"/>
      <c r="D185" s="292"/>
      <c r="E185" s="41"/>
      <c r="F185" s="258" t="s">
        <v>560</v>
      </c>
      <c r="G185" s="282"/>
      <c r="H185" s="281"/>
      <c r="I185" s="281"/>
      <c r="J185" s="281"/>
      <c r="K185" s="281"/>
      <c r="L185" s="281"/>
      <c r="M185" s="281"/>
      <c r="N185" s="281"/>
      <c r="P185" s="281"/>
      <c r="Q185" s="281"/>
      <c r="R185" s="281"/>
      <c r="S185" s="282"/>
      <c r="T185" s="282"/>
      <c r="U185" s="281"/>
    </row>
    <row r="186" spans="1:21" ht="18.75">
      <c r="A186" s="281"/>
      <c r="B186" s="258"/>
      <c r="C186" s="258"/>
      <c r="D186" s="258"/>
      <c r="E186" s="258"/>
      <c r="F186" s="258"/>
      <c r="G186" s="282"/>
      <c r="H186" s="281"/>
      <c r="I186" s="281"/>
      <c r="J186" s="281"/>
      <c r="K186" s="281"/>
      <c r="L186" s="281"/>
      <c r="M186" s="281"/>
      <c r="N186" s="281"/>
      <c r="P186" s="281"/>
      <c r="Q186" s="281"/>
      <c r="R186" s="281"/>
      <c r="S186" s="282"/>
      <c r="T186" s="282"/>
      <c r="U186" s="281"/>
    </row>
    <row r="187" spans="1:21" ht="18.75">
      <c r="A187" s="281"/>
      <c r="B187" s="258"/>
      <c r="C187" s="258"/>
      <c r="D187" s="258"/>
      <c r="E187" s="258"/>
      <c r="F187" s="258"/>
      <c r="G187" s="282"/>
      <c r="H187" s="281"/>
      <c r="I187" s="281"/>
      <c r="J187" s="281"/>
      <c r="K187" s="281"/>
      <c r="L187" s="281"/>
      <c r="M187" s="281"/>
      <c r="N187" s="281"/>
      <c r="P187" s="281"/>
      <c r="Q187" s="281"/>
      <c r="R187" s="281"/>
      <c r="S187" s="282"/>
      <c r="T187" s="282"/>
      <c r="U187" s="281"/>
    </row>
    <row r="188" spans="1:21" ht="19.5" thickBot="1">
      <c r="A188" s="281"/>
      <c r="B188" s="292" t="s">
        <v>561</v>
      </c>
      <c r="C188" s="292"/>
      <c r="D188" s="292"/>
      <c r="E188" s="41"/>
      <c r="F188" s="258" t="s">
        <v>562</v>
      </c>
      <c r="G188" s="282"/>
      <c r="H188" s="281"/>
      <c r="I188" s="281"/>
      <c r="J188" s="281"/>
      <c r="K188" s="281"/>
      <c r="L188" s="281"/>
      <c r="M188" s="281"/>
      <c r="N188" s="281"/>
      <c r="P188" s="281"/>
      <c r="Q188" s="281"/>
      <c r="R188" s="281"/>
      <c r="S188" s="282"/>
      <c r="T188" s="282"/>
      <c r="U188" s="281"/>
    </row>
    <row r="189" spans="1:21" ht="18.75">
      <c r="A189" s="281"/>
      <c r="B189" s="258"/>
      <c r="C189" s="258"/>
      <c r="D189" s="258"/>
      <c r="E189" s="258"/>
      <c r="F189" s="258"/>
      <c r="G189" s="282"/>
      <c r="H189" s="281"/>
      <c r="I189" s="281"/>
      <c r="J189" s="281"/>
      <c r="K189" s="281"/>
      <c r="L189" s="281"/>
      <c r="M189" s="281"/>
      <c r="N189" s="281"/>
      <c r="P189" s="281"/>
      <c r="Q189" s="281"/>
      <c r="R189" s="281"/>
      <c r="S189" s="282"/>
      <c r="T189" s="282"/>
      <c r="U189" s="281"/>
    </row>
    <row r="190" spans="1:21" ht="18.75">
      <c r="A190" s="281"/>
      <c r="B190" s="258"/>
      <c r="C190" s="258"/>
      <c r="D190" s="258"/>
      <c r="E190" s="258"/>
      <c r="F190" s="258"/>
      <c r="G190" s="282"/>
      <c r="H190" s="281"/>
      <c r="I190" s="281"/>
      <c r="J190" s="281"/>
      <c r="K190" s="281"/>
      <c r="L190" s="281"/>
      <c r="M190" s="281"/>
      <c r="N190" s="281"/>
      <c r="P190" s="281"/>
      <c r="Q190" s="281"/>
      <c r="R190" s="281"/>
      <c r="S190" s="282"/>
      <c r="T190" s="282"/>
      <c r="U190" s="281"/>
    </row>
    <row r="191" spans="1:21" ht="19.5" thickBot="1">
      <c r="A191" s="281"/>
      <c r="B191" s="292" t="s">
        <v>563</v>
      </c>
      <c r="C191" s="292"/>
      <c r="D191" s="292"/>
      <c r="E191" s="41"/>
      <c r="F191" s="258" t="s">
        <v>564</v>
      </c>
      <c r="G191" s="282"/>
      <c r="H191" s="281"/>
      <c r="I191" s="281"/>
      <c r="J191" s="281"/>
      <c r="K191" s="281"/>
      <c r="L191" s="281"/>
      <c r="M191" s="281"/>
      <c r="N191" s="281"/>
      <c r="P191" s="281"/>
      <c r="Q191" s="281"/>
      <c r="R191" s="281"/>
      <c r="S191" s="282"/>
      <c r="T191" s="282"/>
      <c r="U191" s="281"/>
    </row>
    <row r="192" spans="1:21" ht="18.75">
      <c r="A192" s="281"/>
      <c r="B192" s="258"/>
      <c r="C192" s="258"/>
      <c r="D192" s="258"/>
      <c r="E192" s="258"/>
      <c r="F192" s="258"/>
      <c r="G192" s="282"/>
      <c r="H192" s="281"/>
      <c r="I192" s="281"/>
      <c r="J192" s="281"/>
      <c r="K192" s="281"/>
      <c r="L192" s="281"/>
      <c r="M192" s="281"/>
      <c r="N192" s="281"/>
      <c r="P192" s="281"/>
      <c r="Q192" s="281"/>
      <c r="R192" s="281"/>
      <c r="S192" s="282"/>
      <c r="T192" s="282"/>
      <c r="U192" s="281"/>
    </row>
    <row r="193" spans="1:21" ht="18.75">
      <c r="A193" s="281"/>
      <c r="B193" s="258"/>
      <c r="C193" s="258"/>
      <c r="D193" s="258"/>
      <c r="E193" s="258"/>
      <c r="F193" s="258"/>
      <c r="G193" s="282"/>
      <c r="H193" s="281"/>
      <c r="I193" s="281"/>
      <c r="J193" s="281"/>
      <c r="K193" s="281"/>
      <c r="L193" s="281"/>
      <c r="M193" s="281"/>
      <c r="N193" s="281"/>
      <c r="P193" s="281"/>
      <c r="Q193" s="281"/>
      <c r="R193" s="281"/>
      <c r="S193" s="282"/>
      <c r="T193" s="282"/>
      <c r="U193" s="281"/>
    </row>
    <row r="194" spans="1:21" ht="19.5" thickBot="1">
      <c r="A194" s="281"/>
      <c r="B194" s="292" t="s">
        <v>563</v>
      </c>
      <c r="C194" s="292"/>
      <c r="D194" s="292"/>
      <c r="E194" s="41"/>
      <c r="F194" s="258" t="s">
        <v>565</v>
      </c>
      <c r="G194" s="282"/>
      <c r="H194" s="281"/>
      <c r="I194" s="281"/>
      <c r="J194" s="281"/>
      <c r="K194" s="281"/>
      <c r="L194" s="281"/>
      <c r="M194" s="281"/>
      <c r="N194" s="281"/>
      <c r="P194" s="281"/>
      <c r="Q194" s="281"/>
      <c r="R194" s="281"/>
      <c r="S194" s="282"/>
      <c r="T194" s="282"/>
      <c r="U194" s="281"/>
    </row>
    <row r="195" spans="1:21">
      <c r="A195" s="281"/>
      <c r="F195" s="281"/>
      <c r="G195" s="282"/>
      <c r="H195" s="281"/>
      <c r="I195" s="281"/>
      <c r="J195" s="281"/>
      <c r="K195" s="281"/>
      <c r="L195" s="281"/>
      <c r="M195" s="281"/>
      <c r="N195" s="281"/>
      <c r="P195" s="281"/>
      <c r="Q195" s="281"/>
      <c r="R195" s="281"/>
      <c r="S195" s="282"/>
      <c r="T195" s="282"/>
      <c r="U195" s="281"/>
    </row>
    <row r="196" spans="1:21">
      <c r="F196" s="281"/>
      <c r="G196" s="282"/>
      <c r="H196" s="281"/>
      <c r="I196" s="281"/>
      <c r="J196" s="281"/>
      <c r="K196" s="281"/>
      <c r="L196" s="281"/>
      <c r="M196" s="281"/>
      <c r="N196" s="281"/>
      <c r="P196" s="281"/>
      <c r="Q196" s="281"/>
      <c r="R196" s="281"/>
      <c r="S196" s="282"/>
      <c r="T196" s="282"/>
      <c r="U196" s="282"/>
    </row>
  </sheetData>
  <mergeCells count="24">
    <mergeCell ref="A109:X109"/>
    <mergeCell ref="A4:X4"/>
    <mergeCell ref="A8:X8"/>
    <mergeCell ref="A95:C95"/>
    <mergeCell ref="A96:X96"/>
    <mergeCell ref="A108:C108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X140:X141"/>
    <mergeCell ref="B164:D164"/>
    <mergeCell ref="B167:D167"/>
    <mergeCell ref="B170:D170"/>
    <mergeCell ref="B173:D173"/>
    <mergeCell ref="B182:D182"/>
    <mergeCell ref="B185:D185"/>
    <mergeCell ref="B188:D188"/>
    <mergeCell ref="B191:D191"/>
    <mergeCell ref="B194:D194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7"/>
  <sheetViews>
    <sheetView view="pageBreakPreview" topLeftCell="A97" zoomScale="55" zoomScaleNormal="75" zoomScaleSheetLayoutView="55" workbookViewId="0">
      <selection activeCell="L94" sqref="L94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281"/>
      <c r="G1" s="282"/>
      <c r="H1" s="281"/>
      <c r="I1" s="281"/>
      <c r="J1" s="281"/>
      <c r="K1" s="281"/>
      <c r="L1" s="281"/>
      <c r="M1" s="281"/>
      <c r="N1" s="281"/>
      <c r="P1" s="281"/>
      <c r="Q1" s="281"/>
      <c r="R1" s="281"/>
      <c r="S1" s="282"/>
      <c r="T1" s="282"/>
      <c r="U1" s="282"/>
      <c r="V1" s="281"/>
      <c r="W1" s="281"/>
      <c r="X1" s="281"/>
    </row>
    <row r="2" spans="1:24" ht="16.5" thickBot="1">
      <c r="F2" s="281"/>
      <c r="G2" s="282"/>
      <c r="H2" s="281"/>
      <c r="I2" s="281"/>
      <c r="J2" s="281"/>
      <c r="K2" s="281"/>
      <c r="L2" s="281"/>
      <c r="M2" s="281"/>
      <c r="N2" s="281"/>
      <c r="P2" s="281"/>
      <c r="Q2" s="281"/>
      <c r="R2" s="281"/>
      <c r="S2" s="282"/>
      <c r="T2" s="46" t="s">
        <v>0</v>
      </c>
      <c r="U2" s="47"/>
      <c r="V2" s="47"/>
      <c r="W2" s="47"/>
      <c r="X2" s="281"/>
    </row>
    <row r="3" spans="1:24" ht="32.25" customHeight="1">
      <c r="F3" s="281"/>
      <c r="G3" s="282"/>
      <c r="H3" s="281"/>
      <c r="I3" s="281"/>
      <c r="J3" s="281"/>
      <c r="K3" s="281"/>
      <c r="L3" s="281"/>
      <c r="M3" s="281"/>
      <c r="N3" s="281"/>
      <c r="P3" s="281"/>
      <c r="Q3" s="281"/>
      <c r="R3" s="281"/>
      <c r="S3" s="282"/>
      <c r="T3" s="282"/>
      <c r="U3" s="282"/>
      <c r="V3" s="281"/>
      <c r="W3" s="281"/>
      <c r="X3" s="281"/>
    </row>
    <row r="4" spans="1:24" ht="20.25">
      <c r="A4" s="301" t="s">
        <v>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</row>
    <row r="5" spans="1:24">
      <c r="F5" s="281"/>
      <c r="G5" s="282"/>
      <c r="H5" s="281"/>
      <c r="I5" s="281"/>
      <c r="J5" s="281"/>
      <c r="K5" s="281"/>
      <c r="L5" s="281"/>
      <c r="M5" s="281"/>
      <c r="N5" s="281"/>
      <c r="P5" s="281"/>
      <c r="Q5" s="281"/>
      <c r="R5" s="281"/>
      <c r="S5" s="282"/>
      <c r="T5" s="282"/>
      <c r="U5" s="282"/>
      <c r="V5" s="281"/>
      <c r="W5" s="281"/>
      <c r="X5" s="281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259">
        <v>1</v>
      </c>
      <c r="B7" s="259">
        <v>2</v>
      </c>
      <c r="C7" s="65">
        <v>3</v>
      </c>
      <c r="D7" s="259">
        <v>4</v>
      </c>
      <c r="E7" s="259">
        <v>5</v>
      </c>
      <c r="F7" s="259">
        <v>6</v>
      </c>
      <c r="G7" s="259">
        <v>7</v>
      </c>
      <c r="H7" s="259">
        <v>8</v>
      </c>
      <c r="I7" s="259">
        <v>9</v>
      </c>
      <c r="J7" s="259">
        <v>10</v>
      </c>
      <c r="K7" s="259">
        <v>11</v>
      </c>
      <c r="L7" s="259">
        <v>12</v>
      </c>
      <c r="M7" s="259">
        <v>13</v>
      </c>
      <c r="N7" s="259">
        <v>14</v>
      </c>
      <c r="O7" s="259">
        <v>15</v>
      </c>
      <c r="P7" s="259">
        <v>16</v>
      </c>
      <c r="Q7" s="259">
        <v>17</v>
      </c>
      <c r="R7" s="259">
        <v>18</v>
      </c>
      <c r="S7" s="259">
        <v>19</v>
      </c>
      <c r="T7" s="259">
        <v>20</v>
      </c>
      <c r="U7" s="259">
        <v>21</v>
      </c>
      <c r="V7" s="259">
        <v>22</v>
      </c>
      <c r="W7" s="259">
        <v>23</v>
      </c>
      <c r="X7" s="259">
        <v>24</v>
      </c>
    </row>
    <row r="8" spans="1:24" ht="17.25" customHeight="1">
      <c r="A8" s="295" t="s">
        <v>26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80</v>
      </c>
      <c r="L19" s="68" t="s">
        <v>79</v>
      </c>
      <c r="M19" s="95" t="s">
        <v>37</v>
      </c>
      <c r="N19" s="77" t="s">
        <v>369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80</v>
      </c>
      <c r="L20" s="68" t="s">
        <v>79</v>
      </c>
      <c r="M20" s="95" t="s">
        <v>37</v>
      </c>
      <c r="N20" s="77" t="s">
        <v>369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80</v>
      </c>
      <c r="L21" s="68" t="s">
        <v>79</v>
      </c>
      <c r="M21" s="95" t="s">
        <v>37</v>
      </c>
      <c r="N21" s="77" t="s">
        <v>369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80</v>
      </c>
      <c r="L43" s="68" t="s">
        <v>79</v>
      </c>
      <c r="M43" s="95" t="s">
        <v>37</v>
      </c>
      <c r="N43" s="77" t="s">
        <v>369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80</v>
      </c>
      <c r="L47" s="68" t="s">
        <v>79</v>
      </c>
      <c r="M47" s="95" t="s">
        <v>37</v>
      </c>
      <c r="N47" s="77" t="s">
        <v>369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80</v>
      </c>
      <c r="L48" s="68" t="s">
        <v>79</v>
      </c>
      <c r="M48" s="95" t="s">
        <v>37</v>
      </c>
      <c r="N48" s="77" t="s">
        <v>369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80</v>
      </c>
      <c r="L50" s="68" t="s">
        <v>79</v>
      </c>
      <c r="M50" s="95" t="s">
        <v>37</v>
      </c>
      <c r="N50" s="77" t="s">
        <v>369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80</v>
      </c>
      <c r="L51" s="68" t="s">
        <v>79</v>
      </c>
      <c r="M51" s="95" t="s">
        <v>37</v>
      </c>
      <c r="N51" s="77" t="s">
        <v>369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80</v>
      </c>
      <c r="L55" s="68" t="s">
        <v>79</v>
      </c>
      <c r="M55" s="95" t="s">
        <v>37</v>
      </c>
      <c r="N55" s="77" t="s">
        <v>369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80</v>
      </c>
      <c r="L58" s="68" t="s">
        <v>79</v>
      </c>
      <c r="M58" s="95" t="s">
        <v>37</v>
      </c>
      <c r="N58" s="77" t="s">
        <v>369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80</v>
      </c>
      <c r="L60" s="68" t="s">
        <v>79</v>
      </c>
      <c r="M60" s="95" t="s">
        <v>37</v>
      </c>
      <c r="N60" s="77" t="s">
        <v>369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80</v>
      </c>
      <c r="L62" s="68" t="s">
        <v>79</v>
      </c>
      <c r="M62" s="95" t="s">
        <v>37</v>
      </c>
      <c r="N62" s="77" t="s">
        <v>369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80</v>
      </c>
      <c r="L71" s="68" t="s">
        <v>79</v>
      </c>
      <c r="M71" s="95" t="s">
        <v>37</v>
      </c>
      <c r="N71" s="77" t="s">
        <v>369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80</v>
      </c>
      <c r="L72" s="68" t="s">
        <v>79</v>
      </c>
      <c r="M72" s="95" t="s">
        <v>37</v>
      </c>
      <c r="N72" s="77" t="s">
        <v>369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80</v>
      </c>
      <c r="L73" s="84" t="s">
        <v>79</v>
      </c>
      <c r="M73" s="95" t="s">
        <v>37</v>
      </c>
      <c r="N73" s="77" t="s">
        <v>369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80</v>
      </c>
      <c r="L75" s="68" t="s">
        <v>79</v>
      </c>
      <c r="M75" s="95" t="s">
        <v>37</v>
      </c>
      <c r="N75" s="77" t="s">
        <v>369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80</v>
      </c>
      <c r="L92" s="68" t="s">
        <v>338</v>
      </c>
      <c r="M92" s="95" t="s">
        <v>37</v>
      </c>
      <c r="N92" s="77" t="s">
        <v>369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80</v>
      </c>
      <c r="L93" s="68" t="s">
        <v>338</v>
      </c>
      <c r="M93" s="95" t="s">
        <v>37</v>
      </c>
      <c r="N93" s="77" t="s">
        <v>369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99" t="s">
        <v>343</v>
      </c>
      <c r="B95" s="299"/>
      <c r="C95" s="299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281"/>
      <c r="Z95" s="281"/>
      <c r="AA95" s="281"/>
      <c r="AB95" s="281"/>
    </row>
    <row r="96" spans="1:28">
      <c r="A96" s="294" t="s">
        <v>344</v>
      </c>
      <c r="B96" s="294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81"/>
      <c r="Z96" s="281"/>
      <c r="AA96" s="281"/>
      <c r="AB96" s="281"/>
    </row>
    <row r="97" spans="1:24" ht="82.5" customHeight="1">
      <c r="A97" s="66" t="s">
        <v>345</v>
      </c>
      <c r="B97" s="66" t="s">
        <v>28</v>
      </c>
      <c r="C97" s="283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84">
        <v>0.5</v>
      </c>
      <c r="I97" s="66">
        <v>750000000</v>
      </c>
      <c r="J97" s="285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83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84">
        <v>0.5</v>
      </c>
      <c r="I98" s="66">
        <v>750000000</v>
      </c>
      <c r="J98" s="285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83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84">
        <v>0.5</v>
      </c>
      <c r="I99" s="66">
        <v>750000000</v>
      </c>
      <c r="J99" s="285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83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84">
        <v>0.5</v>
      </c>
      <c r="I100" s="66">
        <v>750000000</v>
      </c>
      <c r="J100" s="285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83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84">
        <v>0.5</v>
      </c>
      <c r="I101" s="66">
        <v>750000000</v>
      </c>
      <c r="J101" s="285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91</v>
      </c>
      <c r="L102" s="68" t="s">
        <v>368</v>
      </c>
      <c r="M102" s="95"/>
      <c r="N102" s="77" t="s">
        <v>93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300" t="s">
        <v>388</v>
      </c>
      <c r="B108" s="300"/>
      <c r="C108" s="300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97" t="s">
        <v>389</v>
      </c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12.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32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36.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25.25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36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26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32.7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3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</row>
    <row r="130" spans="1:57" s="10" customFormat="1" ht="99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101.25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110.2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41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32.7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25.2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59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37.2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19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27.5" customHeight="1">
      <c r="A140" s="95" t="s">
        <v>513</v>
      </c>
      <c r="B140" s="95" t="s">
        <v>28</v>
      </c>
      <c r="C140" s="76" t="s">
        <v>523</v>
      </c>
      <c r="D140" s="76" t="s">
        <v>524</v>
      </c>
      <c r="E140" s="76" t="s">
        <v>524</v>
      </c>
      <c r="F140" s="76" t="s">
        <v>525</v>
      </c>
      <c r="G140" s="67" t="s">
        <v>33</v>
      </c>
      <c r="H140" s="72">
        <v>1</v>
      </c>
      <c r="I140" s="95">
        <v>750000000</v>
      </c>
      <c r="J140" s="73" t="s">
        <v>34</v>
      </c>
      <c r="K140" s="73" t="s">
        <v>526</v>
      </c>
      <c r="L140" s="68" t="s">
        <v>50</v>
      </c>
      <c r="M140" s="95"/>
      <c r="N140" s="77" t="s">
        <v>527</v>
      </c>
      <c r="O140" s="77" t="s">
        <v>528</v>
      </c>
      <c r="P140" s="95"/>
      <c r="Q140" s="68"/>
      <c r="R140" s="74"/>
      <c r="S140" s="74"/>
      <c r="T140" s="74">
        <f>U140/1.12</f>
        <v>53571.428571428565</v>
      </c>
      <c r="U140" s="74">
        <v>60000</v>
      </c>
      <c r="V140" s="95"/>
      <c r="W140" s="95">
        <v>2014</v>
      </c>
      <c r="X140" s="95"/>
    </row>
    <row r="141" spans="1:57" s="37" customFormat="1" ht="118.5" customHeight="1">
      <c r="A141" s="95" t="s">
        <v>519</v>
      </c>
      <c r="B141" s="95" t="s">
        <v>28</v>
      </c>
      <c r="C141" s="76" t="s">
        <v>530</v>
      </c>
      <c r="D141" s="95" t="s">
        <v>531</v>
      </c>
      <c r="E141" s="95" t="s">
        <v>531</v>
      </c>
      <c r="F141" s="95" t="s">
        <v>532</v>
      </c>
      <c r="G141" s="67" t="s">
        <v>33</v>
      </c>
      <c r="H141" s="96">
        <v>1</v>
      </c>
      <c r="I141" s="95">
        <v>750000000</v>
      </c>
      <c r="J141" s="73" t="s">
        <v>34</v>
      </c>
      <c r="K141" s="73" t="s">
        <v>80</v>
      </c>
      <c r="L141" s="68" t="s">
        <v>521</v>
      </c>
      <c r="M141" s="95"/>
      <c r="N141" s="77" t="s">
        <v>497</v>
      </c>
      <c r="O141" s="66" t="s">
        <v>352</v>
      </c>
      <c r="P141" s="95"/>
      <c r="Q141" s="95"/>
      <c r="R141" s="95"/>
      <c r="S141" s="74"/>
      <c r="T141" s="74">
        <v>2666000</v>
      </c>
      <c r="U141" s="74">
        <v>2985920.0000000005</v>
      </c>
      <c r="V141" s="95"/>
      <c r="W141" s="95">
        <v>2014</v>
      </c>
      <c r="X141" s="95"/>
    </row>
    <row r="142" spans="1:57" s="14" customFormat="1">
      <c r="A142" s="293" t="s">
        <v>534</v>
      </c>
      <c r="B142" s="293"/>
      <c r="C142" s="293"/>
      <c r="D142" s="61"/>
      <c r="E142" s="62"/>
      <c r="F142" s="62"/>
      <c r="G142" s="62"/>
      <c r="H142" s="96"/>
      <c r="I142" s="62"/>
      <c r="J142" s="62"/>
      <c r="K142" s="62"/>
      <c r="L142" s="62"/>
      <c r="M142" s="62"/>
      <c r="N142" s="62"/>
      <c r="O142" s="62"/>
      <c r="P142" s="62"/>
      <c r="Q142" s="95"/>
      <c r="R142" s="95"/>
      <c r="S142" s="62"/>
      <c r="T142" s="63">
        <f>SUM(T110:T141)</f>
        <v>2004574530.3460264</v>
      </c>
      <c r="U142" s="63">
        <f>SUM(U110:U141)</f>
        <v>2207873473.9840002</v>
      </c>
      <c r="V142" s="62"/>
      <c r="W142" s="62"/>
      <c r="X142" s="62"/>
    </row>
    <row r="143" spans="1:57" ht="16.5" customHeight="1">
      <c r="A143" s="293" t="s">
        <v>535</v>
      </c>
      <c r="B143" s="293"/>
      <c r="C143" s="293"/>
      <c r="D143" s="61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3">
        <f>T108+T142+T95+0.004</f>
        <v>4938005682.6050262</v>
      </c>
      <c r="U143" s="63">
        <f>U108+U142+U95</f>
        <v>5493316364.5208006</v>
      </c>
      <c r="V143" s="62"/>
      <c r="W143" s="62"/>
      <c r="X143" s="62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  <c r="AL143" s="281"/>
      <c r="AM143" s="281"/>
      <c r="AN143" s="281"/>
      <c r="AO143" s="281"/>
      <c r="AP143" s="281"/>
      <c r="AQ143" s="281"/>
      <c r="AR143" s="281"/>
      <c r="AS143" s="281"/>
      <c r="AT143" s="281"/>
      <c r="AU143" s="281"/>
      <c r="AV143" s="281"/>
      <c r="AW143" s="281"/>
      <c r="AX143" s="281"/>
      <c r="AY143" s="281"/>
      <c r="AZ143" s="281"/>
      <c r="BA143" s="281"/>
      <c r="BB143" s="281"/>
      <c r="BC143" s="281"/>
      <c r="BD143" s="281"/>
      <c r="BE143" s="281"/>
    </row>
    <row r="144" spans="1:57">
      <c r="A144" s="28"/>
      <c r="B144" s="28"/>
      <c r="C144" s="29"/>
      <c r="D144" s="23"/>
      <c r="E144" s="28"/>
      <c r="F144" s="2"/>
      <c r="G144" s="3"/>
      <c r="H144" s="2"/>
      <c r="I144" s="2"/>
      <c r="J144" s="2"/>
      <c r="K144" s="2"/>
      <c r="L144" s="2"/>
      <c r="M144" s="2"/>
      <c r="N144" s="2"/>
      <c r="O144" s="28"/>
      <c r="P144" s="2"/>
      <c r="Q144" s="2"/>
      <c r="R144" s="2"/>
      <c r="S144" s="3"/>
      <c r="T144" s="3"/>
      <c r="U144" s="3"/>
      <c r="V144" s="2"/>
      <c r="W144" s="2"/>
      <c r="X144" s="2"/>
      <c r="Y144" s="281"/>
      <c r="Z144" s="281"/>
      <c r="AA144" s="281"/>
      <c r="AB144" s="281"/>
      <c r="AC144" s="281"/>
      <c r="AD144" s="281"/>
      <c r="AE144" s="281"/>
      <c r="AF144" s="281"/>
      <c r="AG144" s="281"/>
      <c r="AH144" s="281"/>
      <c r="AI144" s="281"/>
      <c r="AJ144" s="281"/>
      <c r="AK144" s="281"/>
      <c r="AL144" s="281"/>
      <c r="AM144" s="281"/>
      <c r="AN144" s="281"/>
      <c r="AO144" s="281"/>
      <c r="AP144" s="281"/>
      <c r="AQ144" s="281"/>
      <c r="AR144" s="281"/>
      <c r="AS144" s="281"/>
      <c r="AT144" s="281"/>
      <c r="AU144" s="281"/>
      <c r="AV144" s="281"/>
      <c r="AW144" s="281"/>
      <c r="AX144" s="281"/>
      <c r="AY144" s="281"/>
      <c r="AZ144" s="281"/>
      <c r="BA144" s="281"/>
      <c r="BB144" s="281"/>
      <c r="BC144" s="281"/>
      <c r="BD144" s="281"/>
      <c r="BE144" s="281"/>
    </row>
    <row r="145" spans="1:21">
      <c r="B145" s="48" t="s">
        <v>536</v>
      </c>
      <c r="C145" s="48"/>
      <c r="D145" s="49"/>
      <c r="F145" s="12"/>
      <c r="G145" s="282"/>
      <c r="H145" s="281"/>
      <c r="I145" s="281"/>
      <c r="J145" s="281"/>
      <c r="K145" s="281"/>
      <c r="L145" s="281"/>
      <c r="M145" s="281"/>
      <c r="N145" s="281"/>
      <c r="P145" s="281"/>
      <c r="Q145" s="281"/>
      <c r="R145" s="281"/>
      <c r="S145" s="282"/>
      <c r="T145" s="282"/>
      <c r="U145" s="282"/>
    </row>
    <row r="146" spans="1:21" s="1" customFormat="1">
      <c r="A146" s="13"/>
      <c r="B146" s="48" t="s">
        <v>537</v>
      </c>
      <c r="C146" s="48"/>
      <c r="D146" s="50"/>
      <c r="E146" s="13"/>
      <c r="F146" s="13"/>
      <c r="G146" s="7"/>
      <c r="O146" s="13"/>
      <c r="S146" s="7"/>
      <c r="T146" s="7"/>
      <c r="U146" s="7"/>
    </row>
    <row r="147" spans="1:21" s="1" customFormat="1">
      <c r="A147" s="13"/>
      <c r="B147" s="13"/>
      <c r="C147" s="27"/>
      <c r="D147" s="11"/>
      <c r="E147" s="13"/>
      <c r="F147" s="13"/>
      <c r="G147" s="7"/>
      <c r="O147" s="13"/>
      <c r="S147" s="7"/>
      <c r="T147" s="7"/>
      <c r="U147" s="7"/>
    </row>
    <row r="148" spans="1:21" s="1" customFormat="1" ht="18.75">
      <c r="A148" s="13"/>
      <c r="B148" s="51" t="s">
        <v>538</v>
      </c>
      <c r="C148" s="27"/>
      <c r="D148" s="11"/>
      <c r="E148" s="13"/>
      <c r="F148" s="13"/>
      <c r="G148" s="7"/>
      <c r="O148" s="13"/>
      <c r="S148" s="7"/>
      <c r="T148" s="7"/>
      <c r="U148" s="7"/>
    </row>
    <row r="149" spans="1:21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1" s="1" customFormat="1" ht="19.5" thickBot="1">
      <c r="A150" s="13"/>
      <c r="B150" s="292" t="s">
        <v>539</v>
      </c>
      <c r="C150" s="292"/>
      <c r="D150" s="292"/>
      <c r="E150" s="41"/>
      <c r="F150" s="258" t="s">
        <v>540</v>
      </c>
      <c r="G150" s="7"/>
      <c r="O150" s="13"/>
      <c r="S150" s="7"/>
      <c r="T150" s="7"/>
      <c r="U150" s="7"/>
    </row>
    <row r="151" spans="1:21" s="1" customFormat="1" ht="18.75">
      <c r="A151" s="13"/>
      <c r="B151" s="258"/>
      <c r="C151" s="258"/>
      <c r="D151" s="258"/>
      <c r="E151" s="154"/>
      <c r="F151" s="258"/>
      <c r="G151" s="7"/>
      <c r="O151" s="13"/>
      <c r="S151" s="7"/>
      <c r="T151" s="7"/>
      <c r="U151" s="7"/>
    </row>
    <row r="152" spans="1:21" s="1" customFormat="1" ht="18.75">
      <c r="A152" s="13"/>
      <c r="B152" s="42"/>
      <c r="C152" s="43"/>
      <c r="D152" s="44"/>
      <c r="E152" s="44"/>
      <c r="F152" s="44"/>
      <c r="G152" s="7"/>
      <c r="O152" s="13"/>
      <c r="S152" s="7"/>
      <c r="T152" s="7"/>
      <c r="U152" s="7"/>
    </row>
    <row r="153" spans="1:21" s="1" customFormat="1" ht="19.5" thickBot="1">
      <c r="A153" s="13"/>
      <c r="B153" s="292" t="s">
        <v>541</v>
      </c>
      <c r="C153" s="292"/>
      <c r="D153" s="292"/>
      <c r="E153" s="41"/>
      <c r="F153" s="258" t="s">
        <v>542</v>
      </c>
      <c r="G153" s="7"/>
      <c r="O153" s="13"/>
      <c r="S153" s="7"/>
      <c r="T153" s="7"/>
      <c r="U153" s="7"/>
    </row>
    <row r="154" spans="1:21" s="1" customFormat="1" ht="18.75">
      <c r="A154" s="13"/>
      <c r="B154" s="258"/>
      <c r="C154" s="258"/>
      <c r="D154" s="258"/>
      <c r="E154" s="154"/>
      <c r="F154" s="258"/>
      <c r="G154" s="7"/>
      <c r="O154" s="13"/>
      <c r="S154" s="7"/>
      <c r="T154" s="7"/>
      <c r="U154" s="7"/>
    </row>
    <row r="155" spans="1:21" s="1" customFormat="1" ht="18.75">
      <c r="A155" s="13"/>
      <c r="B155" s="45"/>
      <c r="C155" s="45"/>
      <c r="D155" s="258"/>
      <c r="E155" s="258"/>
      <c r="F155" s="258"/>
      <c r="G155" s="7"/>
      <c r="O155" s="13"/>
      <c r="S155" s="7"/>
      <c r="T155" s="7"/>
      <c r="U155" s="7"/>
    </row>
    <row r="156" spans="1:21" s="1" customFormat="1" ht="19.5" thickBot="1">
      <c r="A156" s="13"/>
      <c r="B156" s="292" t="s">
        <v>543</v>
      </c>
      <c r="C156" s="292"/>
      <c r="D156" s="292"/>
      <c r="E156" s="41"/>
      <c r="F156" s="258" t="s">
        <v>544</v>
      </c>
      <c r="G156" s="7"/>
      <c r="O156" s="13"/>
      <c r="S156" s="7"/>
      <c r="T156" s="7"/>
      <c r="U156" s="7"/>
    </row>
    <row r="157" spans="1:21" s="1" customFormat="1" ht="18.75">
      <c r="A157" s="13"/>
      <c r="B157" s="258"/>
      <c r="C157" s="258"/>
      <c r="D157" s="258"/>
      <c r="E157" s="154"/>
      <c r="F157" s="258"/>
      <c r="G157" s="7"/>
      <c r="O157" s="13"/>
      <c r="S157" s="7"/>
      <c r="T157" s="7"/>
      <c r="U157" s="7"/>
    </row>
    <row r="158" spans="1:21" s="1" customFormat="1" ht="18.75">
      <c r="A158" s="13"/>
      <c r="B158" s="42"/>
      <c r="C158" s="43"/>
      <c r="D158" s="44"/>
      <c r="E158" s="44"/>
      <c r="F158" s="44"/>
      <c r="G158" s="7"/>
      <c r="O158" s="13"/>
      <c r="S158" s="7"/>
      <c r="T158" s="7"/>
      <c r="U158" s="7"/>
    </row>
    <row r="159" spans="1:21" s="1" customFormat="1" ht="19.5" thickBot="1">
      <c r="A159" s="13"/>
      <c r="B159" s="292" t="s">
        <v>545</v>
      </c>
      <c r="C159" s="292"/>
      <c r="D159" s="292"/>
      <c r="E159" s="41"/>
      <c r="F159" s="258" t="s">
        <v>546</v>
      </c>
      <c r="G159" s="7"/>
      <c r="O159" s="13"/>
      <c r="S159" s="7"/>
      <c r="T159" s="7"/>
      <c r="U159" s="7"/>
    </row>
    <row r="160" spans="1:21" s="1" customFormat="1" ht="18.75">
      <c r="A160" s="13"/>
      <c r="B160" s="258"/>
      <c r="C160" s="258"/>
      <c r="D160" s="258"/>
      <c r="E160" s="154"/>
      <c r="F160" s="258"/>
      <c r="G160" s="7"/>
      <c r="O160" s="13"/>
      <c r="S160" s="7"/>
      <c r="T160" s="7"/>
      <c r="U160" s="7"/>
    </row>
    <row r="161" spans="1:21" s="1" customFormat="1" ht="18.75">
      <c r="A161" s="13"/>
      <c r="B161" s="45"/>
      <c r="C161" s="45"/>
      <c r="D161" s="258"/>
      <c r="E161" s="258"/>
      <c r="F161" s="258"/>
      <c r="G161" s="7"/>
      <c r="O161" s="13"/>
      <c r="S161" s="7"/>
      <c r="T161" s="7"/>
      <c r="U161" s="7"/>
    </row>
    <row r="162" spans="1:21" s="1" customFormat="1" ht="19.5" thickBot="1">
      <c r="A162" s="13"/>
      <c r="B162" s="292" t="s">
        <v>547</v>
      </c>
      <c r="C162" s="292"/>
      <c r="D162" s="292"/>
      <c r="E162" s="41"/>
      <c r="F162" s="258" t="s">
        <v>548</v>
      </c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258"/>
      <c r="E163" s="258"/>
      <c r="F163" s="258"/>
      <c r="G163" s="7"/>
      <c r="O163" s="13"/>
      <c r="S163" s="7"/>
      <c r="T163" s="7"/>
      <c r="U163" s="7"/>
    </row>
    <row r="164" spans="1:21" s="1" customFormat="1" ht="18.75">
      <c r="A164" s="13"/>
      <c r="B164" s="45"/>
      <c r="C164" s="45"/>
      <c r="D164" s="258"/>
      <c r="E164" s="258"/>
      <c r="F164" s="258"/>
      <c r="G164" s="7"/>
      <c r="O164" s="13"/>
      <c r="S164" s="7"/>
      <c r="T164" s="7"/>
      <c r="U164" s="7"/>
    </row>
    <row r="165" spans="1:21" s="1" customFormat="1" ht="19.5" thickBot="1">
      <c r="A165" s="13"/>
      <c r="B165" s="292" t="s">
        <v>549</v>
      </c>
      <c r="C165" s="292"/>
      <c r="D165" s="292"/>
      <c r="E165" s="41"/>
      <c r="F165" s="258" t="s">
        <v>568</v>
      </c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258"/>
      <c r="E166" s="258"/>
      <c r="F166" s="258"/>
      <c r="G166" s="7"/>
      <c r="O166" s="13"/>
      <c r="S166" s="7"/>
      <c r="T166" s="7"/>
      <c r="U166" s="7"/>
    </row>
    <row r="167" spans="1:21" s="1" customFormat="1" ht="18.75">
      <c r="A167" s="13"/>
      <c r="B167" s="45"/>
      <c r="C167" s="45"/>
      <c r="D167" s="258"/>
      <c r="E167" s="258"/>
      <c r="F167" s="258"/>
      <c r="G167" s="7"/>
      <c r="O167" s="13"/>
      <c r="S167" s="7"/>
      <c r="T167" s="7"/>
      <c r="U167" s="7"/>
    </row>
    <row r="168" spans="1:21" s="1" customFormat="1" ht="19.5" thickBot="1">
      <c r="A168" s="13"/>
      <c r="B168" s="292" t="s">
        <v>549</v>
      </c>
      <c r="C168" s="292"/>
      <c r="D168" s="292"/>
      <c r="E168" s="41"/>
      <c r="F168" s="258" t="s">
        <v>550</v>
      </c>
      <c r="G168" s="292"/>
      <c r="H168" s="292"/>
      <c r="I168" s="292"/>
      <c r="O168" s="13"/>
      <c r="S168" s="7"/>
      <c r="T168" s="7"/>
      <c r="U168" s="7"/>
    </row>
    <row r="169" spans="1:21" s="1" customFormat="1" ht="18.75">
      <c r="A169" s="13"/>
      <c r="B169" s="258"/>
      <c r="C169" s="258"/>
      <c r="D169" s="258"/>
      <c r="E169" s="258"/>
      <c r="F169" s="258"/>
      <c r="G169" s="7"/>
      <c r="O169" s="13"/>
      <c r="S169" s="7"/>
      <c r="T169" s="7"/>
      <c r="U169" s="7"/>
    </row>
    <row r="170" spans="1:21" s="1" customFormat="1" ht="18.75">
      <c r="A170" s="13"/>
      <c r="B170" s="258"/>
      <c r="C170" s="258"/>
      <c r="D170" s="258"/>
      <c r="E170" s="258"/>
      <c r="F170" s="258"/>
      <c r="G170" s="7"/>
      <c r="O170" s="13"/>
      <c r="S170" s="7"/>
      <c r="T170" s="7"/>
      <c r="U170" s="7"/>
    </row>
    <row r="171" spans="1:21" s="1" customFormat="1" ht="19.5" thickBot="1">
      <c r="A171" s="13"/>
      <c r="B171" s="292" t="s">
        <v>551</v>
      </c>
      <c r="C171" s="292"/>
      <c r="D171" s="292"/>
      <c r="E171" s="41"/>
      <c r="F171" s="258" t="s">
        <v>552</v>
      </c>
      <c r="G171" s="7"/>
      <c r="O171" s="13"/>
      <c r="S171" s="7"/>
      <c r="T171" s="7"/>
      <c r="U171" s="7"/>
    </row>
    <row r="172" spans="1:21" ht="18.75">
      <c r="B172" s="258"/>
      <c r="C172" s="258"/>
      <c r="D172" s="258"/>
      <c r="E172" s="258"/>
      <c r="F172" s="258"/>
      <c r="G172" s="282"/>
      <c r="H172" s="281"/>
      <c r="I172" s="281"/>
      <c r="J172" s="281"/>
      <c r="K172" s="281"/>
      <c r="L172" s="281"/>
      <c r="M172" s="281"/>
      <c r="N172" s="281"/>
      <c r="P172" s="281"/>
      <c r="Q172" s="281"/>
      <c r="R172" s="281"/>
      <c r="S172" s="282"/>
      <c r="T172" s="282"/>
      <c r="U172" s="282"/>
    </row>
    <row r="173" spans="1:21" ht="18.75">
      <c r="B173" s="258"/>
      <c r="C173" s="258"/>
      <c r="D173" s="258"/>
      <c r="E173" s="258"/>
      <c r="F173" s="258"/>
      <c r="G173" s="282"/>
      <c r="H173" s="281"/>
      <c r="I173" s="281"/>
      <c r="J173" s="281"/>
      <c r="K173" s="281"/>
      <c r="L173" s="281"/>
      <c r="M173" s="281"/>
      <c r="N173" s="281"/>
      <c r="P173" s="281"/>
      <c r="Q173" s="281"/>
      <c r="R173" s="281"/>
      <c r="S173" s="282"/>
      <c r="T173" s="282"/>
      <c r="U173" s="282"/>
    </row>
    <row r="174" spans="1:21" ht="19.5" thickBot="1">
      <c r="B174" s="292" t="s">
        <v>553</v>
      </c>
      <c r="C174" s="292"/>
      <c r="D174" s="292"/>
      <c r="E174" s="41"/>
      <c r="F174" s="258" t="s">
        <v>554</v>
      </c>
      <c r="G174" s="282"/>
      <c r="H174" s="281"/>
      <c r="I174" s="281"/>
      <c r="J174" s="281"/>
      <c r="K174" s="281"/>
      <c r="L174" s="281"/>
      <c r="M174" s="281"/>
      <c r="N174" s="281"/>
      <c r="P174" s="281"/>
      <c r="Q174" s="281"/>
      <c r="R174" s="281"/>
      <c r="S174" s="282"/>
      <c r="T174" s="282"/>
      <c r="U174" s="282"/>
    </row>
    <row r="175" spans="1:21" ht="18.75">
      <c r="B175" s="258"/>
      <c r="C175" s="258"/>
      <c r="D175" s="258"/>
      <c r="E175" s="258"/>
      <c r="F175" s="258"/>
      <c r="G175" s="282"/>
      <c r="H175" s="281"/>
      <c r="I175" s="281"/>
      <c r="J175" s="281"/>
      <c r="K175" s="281"/>
      <c r="L175" s="281"/>
      <c r="M175" s="281"/>
      <c r="N175" s="281"/>
      <c r="P175" s="281"/>
      <c r="Q175" s="281"/>
      <c r="R175" s="281"/>
      <c r="S175" s="282"/>
      <c r="T175" s="282"/>
      <c r="U175" s="282"/>
    </row>
    <row r="176" spans="1:21" ht="18.75">
      <c r="B176" s="258"/>
      <c r="C176" s="258"/>
      <c r="D176" s="258"/>
      <c r="E176" s="258"/>
      <c r="F176" s="258"/>
      <c r="G176" s="282"/>
      <c r="H176" s="281"/>
      <c r="I176" s="281"/>
      <c r="J176" s="281"/>
      <c r="K176" s="281"/>
      <c r="L176" s="281"/>
      <c r="M176" s="281"/>
      <c r="N176" s="281"/>
      <c r="P176" s="281"/>
      <c r="Q176" s="281"/>
      <c r="R176" s="281"/>
      <c r="S176" s="282"/>
      <c r="T176" s="282"/>
      <c r="U176" s="282"/>
    </row>
    <row r="177" spans="1:21" ht="19.5" thickBot="1">
      <c r="B177" s="292" t="s">
        <v>553</v>
      </c>
      <c r="C177" s="292"/>
      <c r="D177" s="292"/>
      <c r="E177" s="41"/>
      <c r="F177" s="258" t="s">
        <v>555</v>
      </c>
      <c r="G177" s="282"/>
      <c r="H177" s="281"/>
      <c r="I177" s="281"/>
      <c r="J177" s="281"/>
      <c r="K177" s="281"/>
      <c r="L177" s="281"/>
      <c r="M177" s="281"/>
      <c r="N177" s="281"/>
      <c r="P177" s="281"/>
      <c r="Q177" s="281"/>
      <c r="R177" s="281"/>
      <c r="S177" s="282"/>
      <c r="T177" s="282"/>
      <c r="U177" s="282"/>
    </row>
    <row r="178" spans="1:21" ht="18.75">
      <c r="B178" s="258"/>
      <c r="C178" s="258"/>
      <c r="D178" s="258"/>
      <c r="E178" s="258"/>
      <c r="F178" s="258"/>
      <c r="G178" s="282"/>
      <c r="H178" s="281"/>
      <c r="I178" s="281"/>
      <c r="J178" s="281"/>
      <c r="K178" s="281"/>
      <c r="L178" s="281"/>
      <c r="M178" s="281"/>
      <c r="N178" s="281"/>
      <c r="P178" s="281"/>
      <c r="Q178" s="281"/>
      <c r="R178" s="281"/>
      <c r="S178" s="282"/>
      <c r="T178" s="282"/>
      <c r="U178" s="282"/>
    </row>
    <row r="179" spans="1:21" ht="18.75">
      <c r="B179" s="258"/>
      <c r="C179" s="258"/>
      <c r="D179" s="258"/>
      <c r="E179" s="258"/>
      <c r="F179" s="258"/>
      <c r="G179" s="282"/>
      <c r="H179" s="281"/>
      <c r="I179" s="281"/>
      <c r="J179" s="281"/>
      <c r="K179" s="281"/>
      <c r="L179" s="281"/>
      <c r="M179" s="281"/>
      <c r="N179" s="281"/>
      <c r="P179" s="281"/>
      <c r="Q179" s="281"/>
      <c r="R179" s="281"/>
      <c r="S179" s="282"/>
      <c r="T179" s="282"/>
      <c r="U179" s="282"/>
    </row>
    <row r="180" spans="1:21" ht="19.5" thickBot="1">
      <c r="B180" s="292" t="s">
        <v>556</v>
      </c>
      <c r="C180" s="292"/>
      <c r="D180" s="292"/>
      <c r="E180" s="41"/>
      <c r="F180" s="258" t="s">
        <v>557</v>
      </c>
      <c r="G180" s="282"/>
      <c r="H180" s="281"/>
      <c r="I180" s="281"/>
      <c r="J180" s="281"/>
      <c r="K180" s="281"/>
      <c r="L180" s="281"/>
      <c r="M180" s="281"/>
      <c r="N180" s="281"/>
      <c r="P180" s="281"/>
      <c r="Q180" s="281"/>
      <c r="R180" s="281"/>
      <c r="S180" s="282"/>
      <c r="T180" s="282"/>
      <c r="U180" s="282"/>
    </row>
    <row r="181" spans="1:21" ht="18.75">
      <c r="A181" s="281"/>
      <c r="B181" s="258"/>
      <c r="C181" s="258"/>
      <c r="D181" s="258"/>
      <c r="E181" s="258"/>
      <c r="F181" s="258"/>
      <c r="G181" s="282"/>
      <c r="H181" s="281"/>
      <c r="I181" s="281"/>
      <c r="J181" s="281"/>
      <c r="K181" s="281"/>
      <c r="L181" s="281"/>
      <c r="M181" s="281"/>
      <c r="N181" s="281"/>
      <c r="P181" s="281"/>
      <c r="Q181" s="281"/>
      <c r="R181" s="281"/>
      <c r="S181" s="282"/>
      <c r="T181" s="282"/>
      <c r="U181" s="281"/>
    </row>
    <row r="182" spans="1:21" ht="18.75">
      <c r="A182" s="281"/>
      <c r="B182" s="258"/>
      <c r="C182" s="258"/>
      <c r="D182" s="258"/>
      <c r="E182" s="258"/>
      <c r="F182" s="258"/>
      <c r="G182" s="282"/>
      <c r="H182" s="281"/>
      <c r="I182" s="281"/>
      <c r="J182" s="281"/>
      <c r="K182" s="281"/>
      <c r="L182" s="281"/>
      <c r="M182" s="281"/>
      <c r="N182" s="281"/>
      <c r="P182" s="281"/>
      <c r="Q182" s="281"/>
      <c r="R182" s="281"/>
      <c r="S182" s="282"/>
      <c r="T182" s="282"/>
      <c r="U182" s="281"/>
    </row>
    <row r="183" spans="1:21" ht="19.5" thickBot="1">
      <c r="A183" s="281"/>
      <c r="B183" s="292" t="s">
        <v>558</v>
      </c>
      <c r="C183" s="292"/>
      <c r="D183" s="292"/>
      <c r="E183" s="41"/>
      <c r="F183" s="258" t="s">
        <v>559</v>
      </c>
      <c r="G183" s="282"/>
      <c r="H183" s="281"/>
      <c r="I183" s="281"/>
      <c r="J183" s="281"/>
      <c r="K183" s="281"/>
      <c r="L183" s="281"/>
      <c r="M183" s="281"/>
      <c r="N183" s="281"/>
      <c r="P183" s="281"/>
      <c r="Q183" s="281"/>
      <c r="R183" s="281"/>
      <c r="S183" s="282"/>
      <c r="T183" s="282"/>
      <c r="U183" s="281"/>
    </row>
    <row r="184" spans="1:21" ht="18.75">
      <c r="A184" s="281"/>
      <c r="B184" s="258"/>
      <c r="C184" s="258"/>
      <c r="D184" s="258"/>
      <c r="E184" s="258"/>
      <c r="F184" s="258"/>
      <c r="G184" s="282"/>
      <c r="H184" s="281"/>
      <c r="I184" s="281"/>
      <c r="J184" s="281"/>
      <c r="K184" s="281"/>
      <c r="L184" s="281"/>
      <c r="M184" s="281"/>
      <c r="N184" s="281"/>
      <c r="P184" s="281"/>
      <c r="Q184" s="281"/>
      <c r="R184" s="281"/>
      <c r="S184" s="282"/>
      <c r="T184" s="282"/>
      <c r="U184" s="281"/>
    </row>
    <row r="185" spans="1:21" ht="18.75">
      <c r="A185" s="281"/>
      <c r="B185" s="258"/>
      <c r="C185" s="258"/>
      <c r="D185" s="258"/>
      <c r="E185" s="258"/>
      <c r="F185" s="258"/>
      <c r="G185" s="282"/>
      <c r="H185" s="281"/>
      <c r="I185" s="281"/>
      <c r="J185" s="281"/>
      <c r="K185" s="281"/>
      <c r="L185" s="281"/>
      <c r="M185" s="281"/>
      <c r="N185" s="281"/>
      <c r="P185" s="281"/>
      <c r="Q185" s="281"/>
      <c r="R185" s="281"/>
      <c r="S185" s="282"/>
      <c r="T185" s="282"/>
      <c r="U185" s="281"/>
    </row>
    <row r="186" spans="1:21" ht="19.5" thickBot="1">
      <c r="A186" s="281"/>
      <c r="B186" s="292" t="s">
        <v>558</v>
      </c>
      <c r="C186" s="292"/>
      <c r="D186" s="292"/>
      <c r="E186" s="41"/>
      <c r="F186" s="258" t="s">
        <v>560</v>
      </c>
      <c r="G186" s="282"/>
      <c r="H186" s="281"/>
      <c r="I186" s="281"/>
      <c r="J186" s="281"/>
      <c r="K186" s="281"/>
      <c r="L186" s="281"/>
      <c r="M186" s="281"/>
      <c r="N186" s="281"/>
      <c r="P186" s="281"/>
      <c r="Q186" s="281"/>
      <c r="R186" s="281"/>
      <c r="S186" s="282"/>
      <c r="T186" s="282"/>
      <c r="U186" s="281"/>
    </row>
    <row r="187" spans="1:21" ht="18.75">
      <c r="A187" s="281"/>
      <c r="B187" s="258"/>
      <c r="C187" s="258"/>
      <c r="D187" s="258"/>
      <c r="E187" s="258"/>
      <c r="F187" s="258"/>
      <c r="G187" s="282"/>
      <c r="H187" s="281"/>
      <c r="I187" s="281"/>
      <c r="J187" s="281"/>
      <c r="K187" s="281"/>
      <c r="L187" s="281"/>
      <c r="M187" s="281"/>
      <c r="N187" s="281"/>
      <c r="P187" s="281"/>
      <c r="Q187" s="281"/>
      <c r="R187" s="281"/>
      <c r="S187" s="282"/>
      <c r="T187" s="282"/>
      <c r="U187" s="281"/>
    </row>
    <row r="188" spans="1:21" ht="18.75">
      <c r="A188" s="281"/>
      <c r="B188" s="258"/>
      <c r="C188" s="258"/>
      <c r="D188" s="258"/>
      <c r="E188" s="258"/>
      <c r="F188" s="258"/>
      <c r="G188" s="282"/>
      <c r="H188" s="281"/>
      <c r="I188" s="281"/>
      <c r="J188" s="281"/>
      <c r="K188" s="281"/>
      <c r="L188" s="281"/>
      <c r="M188" s="281"/>
      <c r="N188" s="281"/>
      <c r="P188" s="281"/>
      <c r="Q188" s="281"/>
      <c r="R188" s="281"/>
      <c r="S188" s="282"/>
      <c r="T188" s="282"/>
      <c r="U188" s="281"/>
    </row>
    <row r="189" spans="1:21" ht="19.5" thickBot="1">
      <c r="A189" s="281"/>
      <c r="B189" s="292" t="s">
        <v>561</v>
      </c>
      <c r="C189" s="292"/>
      <c r="D189" s="292"/>
      <c r="E189" s="41"/>
      <c r="F189" s="258" t="s">
        <v>562</v>
      </c>
      <c r="G189" s="282"/>
      <c r="H189" s="281"/>
      <c r="I189" s="281"/>
      <c r="J189" s="281"/>
      <c r="K189" s="281"/>
      <c r="L189" s="281"/>
      <c r="M189" s="281"/>
      <c r="N189" s="281"/>
      <c r="P189" s="281"/>
      <c r="Q189" s="281"/>
      <c r="R189" s="281"/>
      <c r="S189" s="282"/>
      <c r="T189" s="282"/>
      <c r="U189" s="281"/>
    </row>
    <row r="190" spans="1:21" ht="18.75">
      <c r="A190" s="281"/>
      <c r="B190" s="258"/>
      <c r="C190" s="258"/>
      <c r="D190" s="258"/>
      <c r="E190" s="258"/>
      <c r="F190" s="258"/>
      <c r="G190" s="282"/>
      <c r="H190" s="281"/>
      <c r="I190" s="281"/>
      <c r="J190" s="281"/>
      <c r="K190" s="281"/>
      <c r="L190" s="281"/>
      <c r="M190" s="281"/>
      <c r="N190" s="281"/>
      <c r="P190" s="281"/>
      <c r="Q190" s="281"/>
      <c r="R190" s="281"/>
      <c r="S190" s="282"/>
      <c r="T190" s="282"/>
      <c r="U190" s="281"/>
    </row>
    <row r="191" spans="1:21" ht="18.75">
      <c r="A191" s="281"/>
      <c r="B191" s="258"/>
      <c r="C191" s="258"/>
      <c r="D191" s="258"/>
      <c r="E191" s="258"/>
      <c r="F191" s="258"/>
      <c r="G191" s="282"/>
      <c r="H191" s="281"/>
      <c r="I191" s="281"/>
      <c r="J191" s="281"/>
      <c r="K191" s="281"/>
      <c r="L191" s="281"/>
      <c r="M191" s="281"/>
      <c r="N191" s="281"/>
      <c r="P191" s="281"/>
      <c r="Q191" s="281"/>
      <c r="R191" s="281"/>
      <c r="S191" s="282"/>
      <c r="T191" s="282"/>
      <c r="U191" s="281"/>
    </row>
    <row r="192" spans="1:21" ht="19.5" thickBot="1">
      <c r="A192" s="281"/>
      <c r="B192" s="292" t="s">
        <v>563</v>
      </c>
      <c r="C192" s="292"/>
      <c r="D192" s="292"/>
      <c r="E192" s="41"/>
      <c r="F192" s="258" t="s">
        <v>564</v>
      </c>
      <c r="G192" s="282"/>
      <c r="H192" s="281"/>
      <c r="I192" s="281"/>
      <c r="J192" s="281"/>
      <c r="K192" s="281"/>
      <c r="L192" s="281"/>
      <c r="M192" s="281"/>
      <c r="N192" s="281"/>
      <c r="P192" s="281"/>
      <c r="Q192" s="281"/>
      <c r="R192" s="281"/>
      <c r="S192" s="282"/>
      <c r="T192" s="282"/>
      <c r="U192" s="281"/>
    </row>
    <row r="193" spans="1:21" ht="18.75">
      <c r="A193" s="281"/>
      <c r="B193" s="258"/>
      <c r="C193" s="258"/>
      <c r="D193" s="258"/>
      <c r="E193" s="258"/>
      <c r="F193" s="258"/>
      <c r="G193" s="282"/>
      <c r="H193" s="281"/>
      <c r="I193" s="281"/>
      <c r="J193" s="281"/>
      <c r="K193" s="281"/>
      <c r="L193" s="281"/>
      <c r="M193" s="281"/>
      <c r="N193" s="281"/>
      <c r="P193" s="281"/>
      <c r="Q193" s="281"/>
      <c r="R193" s="281"/>
      <c r="S193" s="282"/>
      <c r="T193" s="282"/>
      <c r="U193" s="281"/>
    </row>
    <row r="194" spans="1:21" ht="18.75">
      <c r="A194" s="281"/>
      <c r="B194" s="258"/>
      <c r="C194" s="258"/>
      <c r="D194" s="258"/>
      <c r="E194" s="258"/>
      <c r="F194" s="258"/>
      <c r="G194" s="282"/>
      <c r="H194" s="281"/>
      <c r="I194" s="281"/>
      <c r="J194" s="281"/>
      <c r="K194" s="281"/>
      <c r="L194" s="281"/>
      <c r="M194" s="281"/>
      <c r="N194" s="281"/>
      <c r="P194" s="281"/>
      <c r="Q194" s="281"/>
      <c r="R194" s="281"/>
      <c r="S194" s="282"/>
      <c r="T194" s="282"/>
      <c r="U194" s="281"/>
    </row>
    <row r="195" spans="1:21" ht="19.5" thickBot="1">
      <c r="A195" s="281"/>
      <c r="B195" s="292" t="s">
        <v>563</v>
      </c>
      <c r="C195" s="292"/>
      <c r="D195" s="292"/>
      <c r="E195" s="41"/>
      <c r="F195" s="258" t="s">
        <v>565</v>
      </c>
      <c r="G195" s="282"/>
      <c r="H195" s="281"/>
      <c r="I195" s="281"/>
      <c r="J195" s="281"/>
      <c r="K195" s="281"/>
      <c r="L195" s="281"/>
      <c r="M195" s="281"/>
      <c r="N195" s="281"/>
      <c r="P195" s="281"/>
      <c r="Q195" s="281"/>
      <c r="R195" s="281"/>
      <c r="S195" s="282"/>
      <c r="T195" s="282"/>
      <c r="U195" s="281"/>
    </row>
    <row r="196" spans="1:21">
      <c r="A196" s="281"/>
      <c r="F196" s="281"/>
      <c r="G196" s="282"/>
      <c r="H196" s="281"/>
      <c r="I196" s="281"/>
      <c r="J196" s="281"/>
      <c r="K196" s="281"/>
      <c r="L196" s="281"/>
      <c r="M196" s="281"/>
      <c r="N196" s="281"/>
      <c r="P196" s="281"/>
      <c r="Q196" s="281"/>
      <c r="R196" s="281"/>
      <c r="S196" s="282"/>
      <c r="T196" s="282"/>
      <c r="U196" s="281"/>
    </row>
    <row r="197" spans="1:21">
      <c r="F197" s="281"/>
      <c r="G197" s="282"/>
      <c r="H197" s="281"/>
      <c r="I197" s="281"/>
      <c r="J197" s="281"/>
      <c r="K197" s="281"/>
      <c r="L197" s="281"/>
      <c r="M197" s="281"/>
      <c r="N197" s="281"/>
      <c r="P197" s="281"/>
      <c r="Q197" s="281"/>
      <c r="R197" s="281"/>
      <c r="S197" s="282"/>
      <c r="T197" s="282"/>
      <c r="U197" s="282"/>
    </row>
  </sheetData>
  <mergeCells count="25">
    <mergeCell ref="G168:I168"/>
    <mergeCell ref="B165:D165"/>
    <mergeCell ref="B180:D180"/>
    <mergeCell ref="B183:D183"/>
    <mergeCell ref="B186:D186"/>
    <mergeCell ref="B189:D189"/>
    <mergeCell ref="B192:D192"/>
    <mergeCell ref="B195:D195"/>
    <mergeCell ref="B159:D159"/>
    <mergeCell ref="B162:D162"/>
    <mergeCell ref="B168:D168"/>
    <mergeCell ref="B171:D171"/>
    <mergeCell ref="B174:D174"/>
    <mergeCell ref="B177:D177"/>
    <mergeCell ref="A142:C142"/>
    <mergeCell ref="A143:C143"/>
    <mergeCell ref="B150:D150"/>
    <mergeCell ref="B153:D153"/>
    <mergeCell ref="B156:D156"/>
    <mergeCell ref="A109:X109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83"/>
  <sheetViews>
    <sheetView tabSelected="1" view="pageBreakPreview" topLeftCell="A27" zoomScale="55" zoomScaleNormal="75" zoomScaleSheetLayoutView="55" workbookViewId="0">
      <selection activeCell="U29" sqref="U29"/>
    </sheetView>
  </sheetViews>
  <sheetFormatPr defaultColWidth="9.140625" defaultRowHeight="15.75"/>
  <cols>
    <col min="1" max="1" width="14.5703125" style="179" customWidth="1"/>
    <col min="2" max="2" width="25.5703125" style="12" customWidth="1"/>
    <col min="3" max="3" width="61.85546875" style="26" customWidth="1"/>
    <col min="4" max="4" width="44.7109375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9.85546875" style="5" customWidth="1"/>
    <col min="10" max="10" width="19.140625" style="5" customWidth="1"/>
    <col min="11" max="11" width="19" style="5" customWidth="1"/>
    <col min="12" max="12" width="31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7.5703125" style="5" customWidth="1"/>
    <col min="18" max="18" width="20.28515625" style="5" customWidth="1"/>
    <col min="19" max="19" width="21.85546875" style="6" customWidth="1"/>
    <col min="20" max="20" width="29.7109375" style="8" customWidth="1"/>
    <col min="21" max="21" width="26.28515625" style="6" customWidth="1"/>
    <col min="22" max="22" width="11.140625" style="5" customWidth="1"/>
    <col min="23" max="23" width="13.85546875" style="5" bestFit="1" customWidth="1"/>
    <col min="24" max="24" width="37" style="157" customWidth="1"/>
    <col min="25" max="25" width="13.5703125" style="5" customWidth="1"/>
    <col min="26" max="26" width="12.5703125" style="5" customWidth="1"/>
    <col min="27" max="16384" width="9.140625" style="5"/>
  </cols>
  <sheetData>
    <row r="1" spans="1:64" ht="33.75" customHeight="1">
      <c r="F1" s="281"/>
      <c r="G1" s="282"/>
      <c r="H1" s="281"/>
      <c r="I1" s="281"/>
      <c r="J1" s="281"/>
      <c r="K1" s="281"/>
      <c r="L1" s="281"/>
      <c r="M1" s="281"/>
      <c r="N1" s="281"/>
      <c r="P1" s="281"/>
      <c r="Q1" s="281"/>
      <c r="R1" s="281"/>
      <c r="S1" s="282"/>
      <c r="T1" s="282"/>
      <c r="U1" s="282"/>
      <c r="V1" s="281"/>
      <c r="W1" s="281"/>
      <c r="X1" s="287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</row>
    <row r="2" spans="1:64" ht="18.75">
      <c r="F2" s="281"/>
      <c r="G2" s="282"/>
      <c r="H2" s="281"/>
      <c r="I2" s="281"/>
      <c r="J2" s="281"/>
      <c r="K2" s="281"/>
      <c r="L2" s="281"/>
      <c r="M2" s="281"/>
      <c r="N2" s="281"/>
      <c r="P2" s="281"/>
      <c r="Q2" s="281"/>
      <c r="R2" s="281"/>
      <c r="S2" s="51" t="s">
        <v>569</v>
      </c>
      <c r="T2" s="220"/>
      <c r="U2" s="220"/>
      <c r="V2" s="220"/>
      <c r="W2" s="221"/>
      <c r="X2" s="287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</row>
    <row r="3" spans="1:64" ht="32.25" customHeight="1">
      <c r="F3" s="281"/>
      <c r="G3" s="282"/>
      <c r="H3" s="281"/>
      <c r="I3" s="281"/>
      <c r="J3" s="281"/>
      <c r="K3" s="281"/>
      <c r="L3" s="281"/>
      <c r="M3" s="281"/>
      <c r="N3" s="281"/>
      <c r="P3" s="281"/>
      <c r="Q3" s="281"/>
      <c r="R3" s="281"/>
      <c r="S3" s="307" t="s">
        <v>570</v>
      </c>
      <c r="T3" s="308"/>
      <c r="U3" s="308"/>
      <c r="V3" s="308"/>
      <c r="W3" s="308"/>
      <c r="X3" s="287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</row>
    <row r="4" spans="1:64" ht="32.25" customHeight="1">
      <c r="F4" s="281"/>
      <c r="G4" s="282"/>
      <c r="H4" s="281"/>
      <c r="I4" s="281"/>
      <c r="J4" s="281"/>
      <c r="K4" s="281"/>
      <c r="L4" s="281"/>
      <c r="M4" s="281"/>
      <c r="N4" s="281"/>
      <c r="P4" s="281"/>
      <c r="Q4" s="281"/>
      <c r="R4" s="281"/>
      <c r="S4" s="158"/>
      <c r="T4" s="160"/>
      <c r="U4" s="160"/>
      <c r="V4" s="159"/>
      <c r="W4" s="159"/>
      <c r="X4" s="287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</row>
    <row r="5" spans="1:64" ht="32.25" customHeight="1">
      <c r="F5" s="281"/>
      <c r="G5" s="282"/>
      <c r="H5" s="281"/>
      <c r="I5" s="281"/>
      <c r="J5" s="281"/>
      <c r="K5" s="281"/>
      <c r="L5" s="281"/>
      <c r="M5" s="281"/>
      <c r="N5" s="281"/>
      <c r="P5" s="281"/>
      <c r="Q5" s="281"/>
      <c r="R5" s="281"/>
      <c r="S5" s="158"/>
      <c r="T5" s="160"/>
      <c r="U5" s="160"/>
      <c r="V5" s="159"/>
      <c r="W5" s="159"/>
      <c r="X5" s="287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</row>
    <row r="6" spans="1:64" ht="20.25" customHeight="1">
      <c r="A6" s="301" t="s">
        <v>571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</row>
    <row r="7" spans="1:64">
      <c r="F7" s="281"/>
      <c r="G7" s="282"/>
      <c r="H7" s="281"/>
      <c r="I7" s="281"/>
      <c r="J7" s="281"/>
      <c r="K7" s="281"/>
      <c r="L7" s="281"/>
      <c r="M7" s="281"/>
      <c r="N7" s="281"/>
      <c r="P7" s="281"/>
      <c r="Q7" s="281"/>
      <c r="R7" s="281"/>
      <c r="S7" s="282"/>
      <c r="T7" s="282"/>
      <c r="U7" s="282"/>
      <c r="V7" s="281"/>
      <c r="W7" s="281"/>
      <c r="X7" s="287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</row>
    <row r="8" spans="1:64" s="186" customFormat="1" ht="140.25" customHeight="1">
      <c r="A8" s="183" t="s">
        <v>2</v>
      </c>
      <c r="B8" s="183" t="s">
        <v>3</v>
      </c>
      <c r="C8" s="184" t="s">
        <v>4</v>
      </c>
      <c r="D8" s="183" t="s">
        <v>5</v>
      </c>
      <c r="E8" s="183" t="s">
        <v>6</v>
      </c>
      <c r="F8" s="183" t="s">
        <v>7</v>
      </c>
      <c r="G8" s="183" t="s">
        <v>8</v>
      </c>
      <c r="H8" s="183" t="s">
        <v>9</v>
      </c>
      <c r="I8" s="183" t="s">
        <v>10</v>
      </c>
      <c r="J8" s="183" t="s">
        <v>11</v>
      </c>
      <c r="K8" s="183" t="s">
        <v>12</v>
      </c>
      <c r="L8" s="183" t="s">
        <v>13</v>
      </c>
      <c r="M8" s="183" t="s">
        <v>14</v>
      </c>
      <c r="N8" s="183" t="s">
        <v>15</v>
      </c>
      <c r="O8" s="183" t="s">
        <v>16</v>
      </c>
      <c r="P8" s="183" t="s">
        <v>17</v>
      </c>
      <c r="Q8" s="183" t="s">
        <v>18</v>
      </c>
      <c r="R8" s="185" t="s">
        <v>19</v>
      </c>
      <c r="S8" s="183" t="s">
        <v>20</v>
      </c>
      <c r="T8" s="183" t="s">
        <v>21</v>
      </c>
      <c r="U8" s="183" t="s">
        <v>22</v>
      </c>
      <c r="V8" s="183" t="s">
        <v>23</v>
      </c>
      <c r="W8" s="183" t="s">
        <v>24</v>
      </c>
      <c r="X8" s="183" t="s">
        <v>25</v>
      </c>
    </row>
    <row r="9" spans="1:64" s="186" customFormat="1" ht="18.75">
      <c r="A9" s="187">
        <v>1</v>
      </c>
      <c r="B9" s="187">
        <v>2</v>
      </c>
      <c r="C9" s="188">
        <v>3</v>
      </c>
      <c r="D9" s="187">
        <v>4</v>
      </c>
      <c r="E9" s="187">
        <v>5</v>
      </c>
      <c r="F9" s="187">
        <v>6</v>
      </c>
      <c r="G9" s="187">
        <v>7</v>
      </c>
      <c r="H9" s="187">
        <v>8</v>
      </c>
      <c r="I9" s="187">
        <v>9</v>
      </c>
      <c r="J9" s="187">
        <v>10</v>
      </c>
      <c r="K9" s="187">
        <v>11</v>
      </c>
      <c r="L9" s="187">
        <v>12</v>
      </c>
      <c r="M9" s="187">
        <v>13</v>
      </c>
      <c r="N9" s="187">
        <v>14</v>
      </c>
      <c r="O9" s="187">
        <v>15</v>
      </c>
      <c r="P9" s="187">
        <v>16</v>
      </c>
      <c r="Q9" s="187">
        <v>17</v>
      </c>
      <c r="R9" s="187">
        <v>18</v>
      </c>
      <c r="S9" s="187">
        <v>19</v>
      </c>
      <c r="T9" s="187">
        <v>20</v>
      </c>
      <c r="U9" s="187">
        <v>21</v>
      </c>
      <c r="V9" s="187">
        <v>22</v>
      </c>
      <c r="W9" s="187">
        <v>23</v>
      </c>
      <c r="X9" s="189">
        <v>24</v>
      </c>
    </row>
    <row r="10" spans="1:64" s="186" customFormat="1" ht="27.75" customHeight="1">
      <c r="A10" s="313" t="s">
        <v>26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</row>
    <row r="11" spans="1:64" s="207" customFormat="1" ht="24.75" customHeight="1">
      <c r="A11" s="315" t="s">
        <v>343</v>
      </c>
      <c r="B11" s="316"/>
      <c r="C11" s="317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19">
        <v>0</v>
      </c>
      <c r="U11" s="219">
        <v>0</v>
      </c>
      <c r="V11" s="208"/>
      <c r="W11" s="208"/>
      <c r="X11" s="205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</row>
    <row r="12" spans="1:64" s="210" customFormat="1" ht="20.25" customHeight="1">
      <c r="A12" s="318" t="s">
        <v>344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209"/>
    </row>
    <row r="13" spans="1:64" s="211" customFormat="1" ht="294" customHeight="1">
      <c r="A13" s="236" t="s">
        <v>572</v>
      </c>
      <c r="B13" s="267" t="s">
        <v>573</v>
      </c>
      <c r="C13" s="268" t="s">
        <v>574</v>
      </c>
      <c r="D13" s="268" t="s">
        <v>575</v>
      </c>
      <c r="E13" s="268" t="s">
        <v>576</v>
      </c>
      <c r="F13" s="255" t="s">
        <v>577</v>
      </c>
      <c r="G13" s="269" t="s">
        <v>578</v>
      </c>
      <c r="H13" s="270">
        <v>0.5</v>
      </c>
      <c r="I13" s="267">
        <v>750000000</v>
      </c>
      <c r="J13" s="271" t="s">
        <v>579</v>
      </c>
      <c r="K13" s="271" t="s">
        <v>526</v>
      </c>
      <c r="L13" s="272" t="s">
        <v>580</v>
      </c>
      <c r="M13" s="212"/>
      <c r="N13" s="273" t="s">
        <v>581</v>
      </c>
      <c r="O13" s="267" t="s">
        <v>582</v>
      </c>
      <c r="P13" s="212"/>
      <c r="Q13" s="212"/>
      <c r="R13" s="212"/>
      <c r="S13" s="274"/>
      <c r="T13" s="275">
        <v>0</v>
      </c>
      <c r="U13" s="275">
        <v>0</v>
      </c>
      <c r="V13" s="276"/>
      <c r="W13" s="267">
        <v>2016</v>
      </c>
      <c r="X13" s="267" t="s">
        <v>583</v>
      </c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</row>
    <row r="14" spans="1:64" s="211" customFormat="1" ht="278.25" customHeight="1">
      <c r="A14" s="236" t="s">
        <v>584</v>
      </c>
      <c r="B14" s="267" t="s">
        <v>573</v>
      </c>
      <c r="C14" s="268" t="s">
        <v>574</v>
      </c>
      <c r="D14" s="268" t="s">
        <v>575</v>
      </c>
      <c r="E14" s="268" t="s">
        <v>576</v>
      </c>
      <c r="F14" s="255" t="s">
        <v>577</v>
      </c>
      <c r="G14" s="269" t="s">
        <v>578</v>
      </c>
      <c r="H14" s="270">
        <v>0.5</v>
      </c>
      <c r="I14" s="267">
        <v>750000000</v>
      </c>
      <c r="J14" s="271" t="s">
        <v>579</v>
      </c>
      <c r="K14" s="271" t="s">
        <v>585</v>
      </c>
      <c r="L14" s="272" t="s">
        <v>580</v>
      </c>
      <c r="M14" s="212"/>
      <c r="N14" s="273" t="s">
        <v>586</v>
      </c>
      <c r="O14" s="267" t="s">
        <v>582</v>
      </c>
      <c r="P14" s="212"/>
      <c r="Q14" s="212"/>
      <c r="R14" s="274"/>
      <c r="S14" s="274"/>
      <c r="T14" s="275">
        <v>129879116.64</v>
      </c>
      <c r="U14" s="275">
        <v>145464610.63999999</v>
      </c>
      <c r="V14" s="267"/>
      <c r="W14" s="267" t="s">
        <v>587</v>
      </c>
      <c r="X14" s="267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</row>
    <row r="15" spans="1:64" s="211" customFormat="1" ht="172.5" customHeight="1">
      <c r="A15" s="236" t="s">
        <v>588</v>
      </c>
      <c r="B15" s="237" t="s">
        <v>28</v>
      </c>
      <c r="C15" s="238" t="s">
        <v>589</v>
      </c>
      <c r="D15" s="239" t="s">
        <v>590</v>
      </c>
      <c r="E15" s="239" t="s">
        <v>590</v>
      </c>
      <c r="F15" s="240" t="s">
        <v>591</v>
      </c>
      <c r="G15" s="240" t="s">
        <v>578</v>
      </c>
      <c r="H15" s="241">
        <v>1</v>
      </c>
      <c r="I15" s="239">
        <v>750000000</v>
      </c>
      <c r="J15" s="242" t="s">
        <v>34</v>
      </c>
      <c r="K15" s="240" t="s">
        <v>592</v>
      </c>
      <c r="L15" s="240" t="s">
        <v>593</v>
      </c>
      <c r="M15" s="243"/>
      <c r="N15" s="240" t="s">
        <v>594</v>
      </c>
      <c r="O15" s="244" t="s">
        <v>595</v>
      </c>
      <c r="P15" s="245"/>
      <c r="Q15" s="245"/>
      <c r="R15" s="245"/>
      <c r="S15" s="245"/>
      <c r="T15" s="246">
        <v>0</v>
      </c>
      <c r="U15" s="247">
        <v>0</v>
      </c>
      <c r="V15" s="248"/>
      <c r="W15" s="249">
        <v>2016</v>
      </c>
      <c r="X15" s="250" t="s">
        <v>596</v>
      </c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</row>
    <row r="16" spans="1:64" s="211" customFormat="1" ht="186.75" customHeight="1">
      <c r="A16" s="236" t="s">
        <v>597</v>
      </c>
      <c r="B16" s="237" t="s">
        <v>28</v>
      </c>
      <c r="C16" s="238" t="s">
        <v>589</v>
      </c>
      <c r="D16" s="239" t="s">
        <v>590</v>
      </c>
      <c r="E16" s="239" t="s">
        <v>590</v>
      </c>
      <c r="F16" s="240" t="s">
        <v>598</v>
      </c>
      <c r="G16" s="240" t="s">
        <v>578</v>
      </c>
      <c r="H16" s="251">
        <v>1</v>
      </c>
      <c r="I16" s="240">
        <v>750000000</v>
      </c>
      <c r="J16" s="252" t="s">
        <v>34</v>
      </c>
      <c r="K16" s="240" t="s">
        <v>592</v>
      </c>
      <c r="L16" s="240" t="s">
        <v>462</v>
      </c>
      <c r="M16" s="243"/>
      <c r="N16" s="240" t="s">
        <v>599</v>
      </c>
      <c r="O16" s="230" t="s">
        <v>595</v>
      </c>
      <c r="P16" s="243"/>
      <c r="Q16" s="243"/>
      <c r="R16" s="243"/>
      <c r="S16" s="243"/>
      <c r="T16" s="253">
        <v>0</v>
      </c>
      <c r="U16" s="254">
        <v>0</v>
      </c>
      <c r="V16" s="248"/>
      <c r="W16" s="249">
        <v>2016</v>
      </c>
      <c r="X16" s="250" t="s">
        <v>596</v>
      </c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</row>
    <row r="17" spans="1:64" s="211" customFormat="1" ht="175.5" customHeight="1">
      <c r="A17" s="236" t="s">
        <v>600</v>
      </c>
      <c r="B17" s="237" t="s">
        <v>28</v>
      </c>
      <c r="C17" s="238" t="s">
        <v>589</v>
      </c>
      <c r="D17" s="239" t="s">
        <v>590</v>
      </c>
      <c r="E17" s="239" t="s">
        <v>590</v>
      </c>
      <c r="F17" s="240" t="s">
        <v>601</v>
      </c>
      <c r="G17" s="240" t="s">
        <v>578</v>
      </c>
      <c r="H17" s="251">
        <v>1</v>
      </c>
      <c r="I17" s="240">
        <v>750000000</v>
      </c>
      <c r="J17" s="252" t="s">
        <v>34</v>
      </c>
      <c r="K17" s="240" t="s">
        <v>592</v>
      </c>
      <c r="L17" s="240" t="s">
        <v>462</v>
      </c>
      <c r="M17" s="243"/>
      <c r="N17" s="240" t="s">
        <v>599</v>
      </c>
      <c r="O17" s="230" t="s">
        <v>595</v>
      </c>
      <c r="P17" s="243"/>
      <c r="Q17" s="243"/>
      <c r="R17" s="243"/>
      <c r="S17" s="243"/>
      <c r="T17" s="253">
        <v>0</v>
      </c>
      <c r="U17" s="254">
        <v>0</v>
      </c>
      <c r="V17" s="248"/>
      <c r="W17" s="249">
        <v>2016</v>
      </c>
      <c r="X17" s="250" t="s">
        <v>596</v>
      </c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</row>
    <row r="18" spans="1:64" s="211" customFormat="1" ht="170.25" customHeight="1">
      <c r="A18" s="236" t="s">
        <v>602</v>
      </c>
      <c r="B18" s="237" t="s">
        <v>28</v>
      </c>
      <c r="C18" s="238" t="s">
        <v>589</v>
      </c>
      <c r="D18" s="239" t="s">
        <v>590</v>
      </c>
      <c r="E18" s="239" t="s">
        <v>590</v>
      </c>
      <c r="F18" s="240" t="s">
        <v>603</v>
      </c>
      <c r="G18" s="240" t="s">
        <v>578</v>
      </c>
      <c r="H18" s="251">
        <v>1</v>
      </c>
      <c r="I18" s="240">
        <v>750000000</v>
      </c>
      <c r="J18" s="252" t="s">
        <v>34</v>
      </c>
      <c r="K18" s="240" t="s">
        <v>592</v>
      </c>
      <c r="L18" s="240" t="s">
        <v>462</v>
      </c>
      <c r="M18" s="243"/>
      <c r="N18" s="240" t="s">
        <v>599</v>
      </c>
      <c r="O18" s="230" t="s">
        <v>595</v>
      </c>
      <c r="P18" s="243"/>
      <c r="Q18" s="243"/>
      <c r="R18" s="243"/>
      <c r="S18" s="243"/>
      <c r="T18" s="253">
        <v>0</v>
      </c>
      <c r="U18" s="254">
        <v>0</v>
      </c>
      <c r="V18" s="248"/>
      <c r="W18" s="249">
        <v>2016</v>
      </c>
      <c r="X18" s="250" t="s">
        <v>596</v>
      </c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</row>
    <row r="19" spans="1:64" s="211" customFormat="1" ht="170.25" customHeight="1">
      <c r="A19" s="236" t="s">
        <v>604</v>
      </c>
      <c r="B19" s="261" t="s">
        <v>28</v>
      </c>
      <c r="C19" s="261" t="s">
        <v>605</v>
      </c>
      <c r="D19" s="261" t="s">
        <v>606</v>
      </c>
      <c r="E19" s="261" t="s">
        <v>607</v>
      </c>
      <c r="F19" s="261" t="s">
        <v>608</v>
      </c>
      <c r="G19" s="262" t="s">
        <v>578</v>
      </c>
      <c r="H19" s="263">
        <v>0.85</v>
      </c>
      <c r="I19" s="262">
        <v>750000000</v>
      </c>
      <c r="J19" s="262" t="s">
        <v>609</v>
      </c>
      <c r="K19" s="262" t="s">
        <v>80</v>
      </c>
      <c r="L19" s="262" t="s">
        <v>609</v>
      </c>
      <c r="M19" s="262"/>
      <c r="N19" s="262" t="s">
        <v>610</v>
      </c>
      <c r="O19" s="261" t="s">
        <v>611</v>
      </c>
      <c r="P19" s="261"/>
      <c r="Q19" s="261"/>
      <c r="R19" s="261"/>
      <c r="S19" s="261"/>
      <c r="T19" s="264">
        <v>0</v>
      </c>
      <c r="U19" s="264">
        <v>0</v>
      </c>
      <c r="V19" s="261"/>
      <c r="W19" s="262">
        <v>2016</v>
      </c>
      <c r="X19" s="265">
        <v>6</v>
      </c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</row>
    <row r="20" spans="1:64" s="211" customFormat="1" ht="170.25" customHeight="1">
      <c r="A20" s="236" t="s">
        <v>612</v>
      </c>
      <c r="B20" s="261" t="s">
        <v>28</v>
      </c>
      <c r="C20" s="261" t="s">
        <v>605</v>
      </c>
      <c r="D20" s="261" t="s">
        <v>606</v>
      </c>
      <c r="E20" s="261" t="s">
        <v>607</v>
      </c>
      <c r="F20" s="261" t="s">
        <v>613</v>
      </c>
      <c r="G20" s="262" t="s">
        <v>578</v>
      </c>
      <c r="H20" s="263">
        <v>0.85</v>
      </c>
      <c r="I20" s="262">
        <v>750000000</v>
      </c>
      <c r="J20" s="262" t="s">
        <v>609</v>
      </c>
      <c r="K20" s="262" t="s">
        <v>614</v>
      </c>
      <c r="L20" s="262" t="s">
        <v>609</v>
      </c>
      <c r="M20" s="262"/>
      <c r="N20" s="262" t="s">
        <v>610</v>
      </c>
      <c r="O20" s="261" t="s">
        <v>611</v>
      </c>
      <c r="P20" s="261"/>
      <c r="Q20" s="261"/>
      <c r="R20" s="261"/>
      <c r="S20" s="261"/>
      <c r="T20" s="264">
        <v>15792410.699999999</v>
      </c>
      <c r="U20" s="264">
        <v>17687499.984000001</v>
      </c>
      <c r="V20" s="261"/>
      <c r="W20" s="262">
        <v>2016</v>
      </c>
      <c r="X20" s="266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</row>
    <row r="21" spans="1:64" s="211" customFormat="1" ht="47.25" customHeight="1">
      <c r="A21" s="312" t="s">
        <v>388</v>
      </c>
      <c r="B21" s="312"/>
      <c r="C21" s="312"/>
      <c r="D21" s="213"/>
      <c r="E21" s="214"/>
      <c r="F21" s="214"/>
      <c r="G21" s="214"/>
      <c r="H21" s="215"/>
      <c r="I21" s="214"/>
      <c r="J21" s="214"/>
      <c r="K21" s="214"/>
      <c r="L21" s="214"/>
      <c r="M21" s="214"/>
      <c r="N21" s="214"/>
      <c r="O21" s="214"/>
      <c r="P21" s="214"/>
      <c r="Q21" s="212"/>
      <c r="R21" s="212"/>
      <c r="S21" s="216"/>
      <c r="T21" s="225">
        <f>SUM(T13:T20)</f>
        <v>145671527.34</v>
      </c>
      <c r="U21" s="225">
        <f>SUM(U13:U20)</f>
        <v>163152110.62399998</v>
      </c>
      <c r="V21" s="214"/>
      <c r="W21" s="214"/>
      <c r="X21" s="212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</row>
    <row r="22" spans="1:64" s="192" customFormat="1" ht="30.75" customHeight="1">
      <c r="A22" s="310" t="s">
        <v>389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</row>
    <row r="23" spans="1:64" s="191" customFormat="1" ht="141" customHeight="1">
      <c r="A23" s="226" t="s">
        <v>615</v>
      </c>
      <c r="B23" s="227" t="s">
        <v>28</v>
      </c>
      <c r="C23" s="249" t="s">
        <v>616</v>
      </c>
      <c r="D23" s="255" t="s">
        <v>617</v>
      </c>
      <c r="E23" s="255" t="s">
        <v>617</v>
      </c>
      <c r="F23" s="240"/>
      <c r="G23" s="249" t="s">
        <v>33</v>
      </c>
      <c r="H23" s="251">
        <v>0</v>
      </c>
      <c r="I23" s="240">
        <v>750000000</v>
      </c>
      <c r="J23" s="252" t="s">
        <v>34</v>
      </c>
      <c r="K23" s="256" t="s">
        <v>618</v>
      </c>
      <c r="L23" s="252" t="s">
        <v>34</v>
      </c>
      <c r="M23" s="249"/>
      <c r="N23" s="240" t="s">
        <v>619</v>
      </c>
      <c r="O23" s="230" t="s">
        <v>620</v>
      </c>
      <c r="P23" s="249"/>
      <c r="Q23" s="249"/>
      <c r="R23" s="249"/>
      <c r="S23" s="249"/>
      <c r="T23" s="253">
        <v>0</v>
      </c>
      <c r="U23" s="254">
        <v>0</v>
      </c>
      <c r="V23" s="249"/>
      <c r="W23" s="249">
        <v>2016</v>
      </c>
      <c r="X23" s="257" t="s">
        <v>596</v>
      </c>
    </row>
    <row r="24" spans="1:64" s="191" customFormat="1" ht="141" customHeight="1">
      <c r="A24" s="226" t="s">
        <v>621</v>
      </c>
      <c r="B24" s="227" t="s">
        <v>622</v>
      </c>
      <c r="C24" s="277" t="s">
        <v>623</v>
      </c>
      <c r="D24" s="227" t="s">
        <v>624</v>
      </c>
      <c r="E24" s="227" t="s">
        <v>624</v>
      </c>
      <c r="F24" s="227"/>
      <c r="G24" s="231" t="s">
        <v>578</v>
      </c>
      <c r="H24" s="230">
        <v>1</v>
      </c>
      <c r="I24" s="227">
        <v>750000000</v>
      </c>
      <c r="J24" s="227" t="s">
        <v>625</v>
      </c>
      <c r="K24" s="231" t="s">
        <v>78</v>
      </c>
      <c r="L24" s="227" t="s">
        <v>626</v>
      </c>
      <c r="M24" s="233"/>
      <c r="N24" s="278" t="s">
        <v>627</v>
      </c>
      <c r="O24" s="227" t="s">
        <v>628</v>
      </c>
      <c r="P24" s="234"/>
      <c r="Q24" s="224"/>
      <c r="R24" s="224"/>
      <c r="S24" s="224"/>
      <c r="T24" s="233">
        <v>0</v>
      </c>
      <c r="U24" s="233">
        <v>0</v>
      </c>
      <c r="V24" s="234"/>
      <c r="W24" s="234">
        <v>2016</v>
      </c>
      <c r="X24" s="279" t="s">
        <v>583</v>
      </c>
    </row>
    <row r="25" spans="1:64" s="191" customFormat="1" ht="141" customHeight="1">
      <c r="A25" s="226" t="s">
        <v>629</v>
      </c>
      <c r="B25" s="227" t="s">
        <v>622</v>
      </c>
      <c r="C25" s="277" t="s">
        <v>623</v>
      </c>
      <c r="D25" s="227" t="s">
        <v>624</v>
      </c>
      <c r="E25" s="227" t="s">
        <v>624</v>
      </c>
      <c r="F25" s="227"/>
      <c r="G25" s="231" t="s">
        <v>578</v>
      </c>
      <c r="H25" s="230">
        <v>1</v>
      </c>
      <c r="I25" s="227">
        <v>750000000</v>
      </c>
      <c r="J25" s="227" t="s">
        <v>625</v>
      </c>
      <c r="K25" s="231" t="s">
        <v>614</v>
      </c>
      <c r="L25" s="227" t="s">
        <v>626</v>
      </c>
      <c r="M25" s="233"/>
      <c r="N25" s="278" t="s">
        <v>630</v>
      </c>
      <c r="O25" s="227" t="s">
        <v>628</v>
      </c>
      <c r="P25" s="234"/>
      <c r="Q25" s="224"/>
      <c r="R25" s="224"/>
      <c r="S25" s="224"/>
      <c r="T25" s="233">
        <v>23375000</v>
      </c>
      <c r="U25" s="233">
        <v>23375000</v>
      </c>
      <c r="V25" s="234"/>
      <c r="W25" s="278" t="s">
        <v>631</v>
      </c>
      <c r="X25" s="280"/>
    </row>
    <row r="26" spans="1:64" s="191" customFormat="1" ht="185.25" customHeight="1">
      <c r="A26" s="226" t="s">
        <v>632</v>
      </c>
      <c r="B26" s="227" t="s">
        <v>622</v>
      </c>
      <c r="C26" s="228" t="s">
        <v>633</v>
      </c>
      <c r="D26" s="228" t="s">
        <v>634</v>
      </c>
      <c r="E26" s="228" t="s">
        <v>634</v>
      </c>
      <c r="F26" s="229" t="s">
        <v>635</v>
      </c>
      <c r="G26" s="227" t="s">
        <v>33</v>
      </c>
      <c r="H26" s="230">
        <v>1</v>
      </c>
      <c r="I26" s="227">
        <v>750000000</v>
      </c>
      <c r="J26" s="227" t="s">
        <v>636</v>
      </c>
      <c r="K26" s="231" t="s">
        <v>526</v>
      </c>
      <c r="L26" s="232" t="s">
        <v>637</v>
      </c>
      <c r="M26" s="233"/>
      <c r="N26" s="233" t="s">
        <v>638</v>
      </c>
      <c r="O26" s="230" t="s">
        <v>509</v>
      </c>
      <c r="P26" s="234"/>
      <c r="Q26" s="224"/>
      <c r="R26" s="224"/>
      <c r="S26" s="224"/>
      <c r="T26" s="224">
        <v>0</v>
      </c>
      <c r="U26" s="224">
        <v>0</v>
      </c>
      <c r="V26" s="234"/>
      <c r="W26" s="234">
        <v>2016</v>
      </c>
      <c r="X26" s="234" t="s">
        <v>583</v>
      </c>
    </row>
    <row r="27" spans="1:64" s="191" customFormat="1" ht="209.25" customHeight="1">
      <c r="A27" s="226" t="s">
        <v>639</v>
      </c>
      <c r="B27" s="227" t="s">
        <v>622</v>
      </c>
      <c r="C27" s="228" t="s">
        <v>633</v>
      </c>
      <c r="D27" s="228" t="s">
        <v>634</v>
      </c>
      <c r="E27" s="228" t="s">
        <v>634</v>
      </c>
      <c r="F27" s="229" t="s">
        <v>635</v>
      </c>
      <c r="G27" s="227" t="s">
        <v>33</v>
      </c>
      <c r="H27" s="230">
        <v>1</v>
      </c>
      <c r="I27" s="227">
        <v>750000000</v>
      </c>
      <c r="J27" s="227" t="s">
        <v>636</v>
      </c>
      <c r="K27" s="231" t="s">
        <v>640</v>
      </c>
      <c r="L27" s="232" t="s">
        <v>637</v>
      </c>
      <c r="M27" s="233"/>
      <c r="N27" s="233" t="s">
        <v>641</v>
      </c>
      <c r="O27" s="230" t="s">
        <v>509</v>
      </c>
      <c r="P27" s="227"/>
      <c r="Q27" s="224"/>
      <c r="R27" s="224"/>
      <c r="S27" s="224"/>
      <c r="T27" s="224">
        <v>5000755</v>
      </c>
      <c r="U27" s="224">
        <v>5000755</v>
      </c>
      <c r="V27" s="227"/>
      <c r="W27" s="227" t="s">
        <v>642</v>
      </c>
      <c r="X27" s="235"/>
    </row>
    <row r="28" spans="1:64" s="206" customFormat="1" ht="41.25" customHeight="1">
      <c r="A28" s="200" t="s">
        <v>534</v>
      </c>
      <c r="B28" s="201"/>
      <c r="C28" s="217"/>
      <c r="D28" s="202"/>
      <c r="E28" s="203"/>
      <c r="F28" s="203"/>
      <c r="G28" s="203"/>
      <c r="H28" s="204"/>
      <c r="I28" s="203"/>
      <c r="J28" s="203"/>
      <c r="K28" s="203"/>
      <c r="L28" s="203"/>
      <c r="M28" s="203"/>
      <c r="N28" s="203"/>
      <c r="O28" s="203"/>
      <c r="P28" s="203"/>
      <c r="Q28" s="205"/>
      <c r="R28" s="205"/>
      <c r="S28" s="203"/>
      <c r="T28" s="224">
        <f>SUM(T23:T27)</f>
        <v>28375755</v>
      </c>
      <c r="U28" s="224">
        <f>SUM(U23:U27)</f>
        <v>28375755</v>
      </c>
      <c r="V28" s="203"/>
      <c r="W28" s="203"/>
      <c r="X28" s="212"/>
    </row>
    <row r="29" spans="1:64" s="207" customFormat="1" ht="45" customHeight="1">
      <c r="A29" s="319" t="s">
        <v>535</v>
      </c>
      <c r="B29" s="320"/>
      <c r="C29" s="321"/>
      <c r="D29" s="202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22"/>
      <c r="T29" s="218">
        <f>SUM(T11,T21,T28)</f>
        <v>174047282.34</v>
      </c>
      <c r="U29" s="218">
        <f>SUM(U11,U21,U28)</f>
        <v>191527865.62399998</v>
      </c>
      <c r="V29" s="223"/>
      <c r="W29" s="203"/>
      <c r="X29" s="205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</row>
    <row r="30" spans="1:64" s="190" customFormat="1" ht="18.75">
      <c r="A30" s="194"/>
      <c r="B30" s="193"/>
      <c r="C30" s="195"/>
      <c r="D30" s="196"/>
      <c r="E30" s="193"/>
      <c r="F30" s="193"/>
      <c r="G30" s="197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7"/>
      <c r="T30" s="197"/>
      <c r="U30" s="197"/>
      <c r="V30" s="193"/>
      <c r="W30" s="193"/>
      <c r="X30" s="198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</row>
    <row r="31" spans="1:64" s="156" customFormat="1">
      <c r="A31" s="180"/>
      <c r="B31" s="155" t="s">
        <v>643</v>
      </c>
      <c r="C31" s="155"/>
      <c r="D31" s="161"/>
      <c r="G31" s="162"/>
      <c r="S31" s="162"/>
      <c r="T31" s="162"/>
      <c r="U31" s="162"/>
      <c r="X31" s="163"/>
    </row>
    <row r="32" spans="1:64" s="167" customFormat="1">
      <c r="A32" s="181"/>
      <c r="B32" s="155"/>
      <c r="C32" s="155"/>
      <c r="D32" s="165"/>
      <c r="E32" s="164"/>
      <c r="F32" s="164"/>
      <c r="G32" s="166"/>
      <c r="O32" s="164"/>
      <c r="S32" s="166"/>
      <c r="T32" s="166"/>
      <c r="U32" s="166"/>
      <c r="X32" s="168"/>
    </row>
    <row r="33" spans="1:24" s="167" customFormat="1">
      <c r="A33" s="181"/>
      <c r="B33" s="164"/>
      <c r="C33" s="169"/>
      <c r="D33" s="170"/>
      <c r="E33" s="164"/>
      <c r="F33" s="164"/>
      <c r="G33" s="166"/>
      <c r="O33" s="164"/>
      <c r="S33" s="166"/>
      <c r="T33" s="166"/>
      <c r="U33" s="166"/>
      <c r="X33" s="168"/>
    </row>
    <row r="34" spans="1:24" s="167" customFormat="1" ht="18.75">
      <c r="A34" s="181"/>
      <c r="B34" s="171"/>
      <c r="C34" s="169"/>
      <c r="D34" s="170"/>
      <c r="E34" s="164"/>
      <c r="F34" s="164"/>
      <c r="G34" s="166"/>
      <c r="O34" s="164"/>
      <c r="S34" s="166"/>
      <c r="T34" s="166"/>
      <c r="U34" s="166"/>
      <c r="X34" s="168"/>
    </row>
    <row r="35" spans="1:24" s="167" customFormat="1">
      <c r="A35" s="181"/>
      <c r="B35" s="164"/>
      <c r="C35" s="169"/>
      <c r="D35" s="170"/>
      <c r="E35" s="164"/>
      <c r="F35" s="164"/>
      <c r="G35" s="166"/>
      <c r="O35" s="164"/>
      <c r="S35" s="166"/>
      <c r="T35" s="166"/>
      <c r="U35" s="166"/>
      <c r="X35" s="168"/>
    </row>
    <row r="36" spans="1:24" s="167" customFormat="1" ht="18.75">
      <c r="A36" s="181"/>
      <c r="B36" s="309"/>
      <c r="C36" s="309"/>
      <c r="D36" s="309"/>
      <c r="E36" s="172"/>
      <c r="F36" s="260"/>
      <c r="G36" s="166"/>
      <c r="O36" s="164"/>
      <c r="S36" s="166"/>
      <c r="T36" s="166"/>
      <c r="U36" s="166"/>
      <c r="X36" s="168"/>
    </row>
    <row r="37" spans="1:24" s="167" customFormat="1" ht="18.75">
      <c r="A37" s="181"/>
      <c r="B37" s="260"/>
      <c r="C37" s="260"/>
      <c r="D37" s="260"/>
      <c r="E37" s="172"/>
      <c r="F37" s="172"/>
      <c r="G37" s="166"/>
      <c r="O37" s="164"/>
      <c r="S37" s="166"/>
      <c r="T37" s="166"/>
      <c r="U37" s="166"/>
      <c r="X37" s="168"/>
    </row>
    <row r="38" spans="1:24" s="167" customFormat="1" ht="18.75">
      <c r="A38" s="181"/>
      <c r="B38" s="173"/>
      <c r="C38" s="174"/>
      <c r="D38" s="175"/>
      <c r="E38" s="176"/>
      <c r="F38" s="176"/>
      <c r="G38" s="166"/>
      <c r="O38" s="164"/>
      <c r="S38" s="166"/>
      <c r="T38" s="166"/>
      <c r="U38" s="166"/>
      <c r="X38" s="168"/>
    </row>
    <row r="39" spans="1:24" s="167" customFormat="1" ht="18.75">
      <c r="A39" s="181"/>
      <c r="B39" s="309"/>
      <c r="C39" s="309"/>
      <c r="D39" s="309"/>
      <c r="E39" s="172"/>
      <c r="F39" s="172"/>
      <c r="G39" s="166"/>
      <c r="O39" s="164"/>
      <c r="S39" s="166"/>
      <c r="T39" s="166"/>
      <c r="U39" s="166"/>
      <c r="X39" s="168"/>
    </row>
    <row r="40" spans="1:24" s="167" customFormat="1" ht="18.75">
      <c r="A40" s="181"/>
      <c r="B40" s="260"/>
      <c r="C40" s="260"/>
      <c r="D40" s="260"/>
      <c r="E40" s="172"/>
      <c r="F40" s="172"/>
      <c r="G40" s="166"/>
      <c r="O40" s="164"/>
      <c r="S40" s="166"/>
      <c r="T40" s="166"/>
      <c r="U40" s="166"/>
      <c r="X40" s="168"/>
    </row>
    <row r="41" spans="1:24" s="167" customFormat="1" ht="18.75">
      <c r="A41" s="181"/>
      <c r="B41" s="177"/>
      <c r="C41" s="177"/>
      <c r="D41" s="260"/>
      <c r="E41" s="172"/>
      <c r="F41" s="172"/>
      <c r="G41" s="166"/>
      <c r="O41" s="164"/>
      <c r="S41" s="166"/>
      <c r="T41" s="166"/>
      <c r="U41" s="166"/>
      <c r="X41" s="168"/>
    </row>
    <row r="42" spans="1:24" s="167" customFormat="1" ht="18.75">
      <c r="A42" s="181"/>
      <c r="B42" s="309"/>
      <c r="C42" s="309"/>
      <c r="D42" s="309"/>
      <c r="E42" s="172"/>
      <c r="F42" s="172"/>
      <c r="G42" s="166"/>
      <c r="O42" s="164"/>
      <c r="S42" s="166"/>
      <c r="T42" s="166"/>
      <c r="U42" s="166"/>
      <c r="X42" s="168"/>
    </row>
    <row r="43" spans="1:24" s="167" customFormat="1" ht="18.75">
      <c r="A43" s="181"/>
      <c r="B43" s="260"/>
      <c r="C43" s="260"/>
      <c r="D43" s="260"/>
      <c r="E43" s="172"/>
      <c r="F43" s="172"/>
      <c r="G43" s="166"/>
      <c r="O43" s="164"/>
      <c r="S43" s="166"/>
      <c r="T43" s="166"/>
      <c r="U43" s="166"/>
      <c r="X43" s="168"/>
    </row>
    <row r="44" spans="1:24" s="167" customFormat="1" ht="18.75">
      <c r="A44" s="181"/>
      <c r="B44" s="173"/>
      <c r="C44" s="174"/>
      <c r="D44" s="175"/>
      <c r="E44" s="176"/>
      <c r="F44" s="176"/>
      <c r="G44" s="166"/>
      <c r="O44" s="164"/>
      <c r="S44" s="166"/>
      <c r="T44" s="166"/>
      <c r="U44" s="166"/>
      <c r="X44" s="168"/>
    </row>
    <row r="45" spans="1:24" s="167" customFormat="1" ht="18.75">
      <c r="A45" s="181"/>
      <c r="B45" s="309"/>
      <c r="C45" s="309"/>
      <c r="D45" s="309"/>
      <c r="E45" s="172"/>
      <c r="F45" s="172"/>
      <c r="G45" s="166"/>
      <c r="O45" s="164"/>
      <c r="S45" s="166"/>
      <c r="T45" s="166"/>
      <c r="U45" s="166"/>
      <c r="X45" s="168"/>
    </row>
    <row r="46" spans="1:24" s="167" customFormat="1" ht="18.75">
      <c r="A46" s="181"/>
      <c r="B46" s="260"/>
      <c r="C46" s="260"/>
      <c r="D46" s="260"/>
      <c r="E46" s="172"/>
      <c r="F46" s="172"/>
      <c r="G46" s="166"/>
      <c r="O46" s="164"/>
      <c r="S46" s="166"/>
      <c r="T46" s="166"/>
      <c r="U46" s="166"/>
      <c r="X46" s="168"/>
    </row>
    <row r="47" spans="1:24" s="167" customFormat="1" ht="18.75">
      <c r="A47" s="181"/>
      <c r="B47" s="177"/>
      <c r="C47" s="177"/>
      <c r="D47" s="260"/>
      <c r="E47" s="172"/>
      <c r="F47" s="172"/>
      <c r="G47" s="166"/>
      <c r="O47" s="164"/>
      <c r="S47" s="166"/>
      <c r="T47" s="166"/>
      <c r="U47" s="166"/>
      <c r="X47" s="168"/>
    </row>
    <row r="48" spans="1:24" s="167" customFormat="1" ht="18.75">
      <c r="A48" s="181"/>
      <c r="B48" s="309"/>
      <c r="C48" s="309"/>
      <c r="D48" s="309"/>
      <c r="E48" s="172"/>
      <c r="F48" s="172"/>
      <c r="G48" s="166"/>
      <c r="O48" s="164"/>
      <c r="S48" s="166"/>
      <c r="T48" s="166"/>
      <c r="U48" s="166"/>
      <c r="X48" s="168"/>
    </row>
    <row r="49" spans="1:24" s="167" customFormat="1" ht="18.75">
      <c r="A49" s="181"/>
      <c r="B49" s="177"/>
      <c r="C49" s="177"/>
      <c r="D49" s="260"/>
      <c r="E49" s="172"/>
      <c r="F49" s="172"/>
      <c r="G49" s="166"/>
      <c r="O49" s="164"/>
      <c r="S49" s="166"/>
      <c r="T49" s="166"/>
      <c r="U49" s="166"/>
      <c r="X49" s="168"/>
    </row>
    <row r="50" spans="1:24" s="167" customFormat="1" ht="18.75">
      <c r="A50" s="181"/>
      <c r="B50" s="177"/>
      <c r="C50" s="177"/>
      <c r="D50" s="260"/>
      <c r="E50" s="172"/>
      <c r="F50" s="172"/>
      <c r="G50" s="166"/>
      <c r="O50" s="164"/>
      <c r="S50" s="166"/>
      <c r="T50" s="166"/>
      <c r="U50" s="166"/>
      <c r="X50" s="168"/>
    </row>
    <row r="51" spans="1:24" s="167" customFormat="1" ht="18.75">
      <c r="A51" s="181"/>
      <c r="B51" s="309"/>
      <c r="C51" s="309"/>
      <c r="D51" s="309"/>
      <c r="E51" s="172"/>
      <c r="F51" s="172"/>
      <c r="G51" s="166"/>
      <c r="O51" s="164"/>
      <c r="S51" s="166"/>
      <c r="T51" s="166"/>
      <c r="U51" s="166"/>
      <c r="X51" s="168"/>
    </row>
    <row r="52" spans="1:24" s="167" customFormat="1" ht="18.75">
      <c r="A52" s="181"/>
      <c r="B52" s="177"/>
      <c r="C52" s="177"/>
      <c r="D52" s="260"/>
      <c r="E52" s="172"/>
      <c r="F52" s="172"/>
      <c r="G52" s="166"/>
      <c r="O52" s="164"/>
      <c r="S52" s="166"/>
      <c r="T52" s="166"/>
      <c r="U52" s="166"/>
      <c r="X52" s="168"/>
    </row>
    <row r="53" spans="1:24" s="167" customFormat="1" ht="18.75">
      <c r="A53" s="181"/>
      <c r="B53" s="177"/>
      <c r="C53" s="177"/>
      <c r="D53" s="260"/>
      <c r="E53" s="172"/>
      <c r="F53" s="172"/>
      <c r="G53" s="166"/>
      <c r="O53" s="164"/>
      <c r="S53" s="166"/>
      <c r="T53" s="166"/>
      <c r="U53" s="166"/>
      <c r="X53" s="168"/>
    </row>
    <row r="54" spans="1:24" s="167" customFormat="1" ht="18.75">
      <c r="A54" s="181"/>
      <c r="B54" s="309"/>
      <c r="C54" s="309"/>
      <c r="D54" s="309"/>
      <c r="E54" s="172"/>
      <c r="F54" s="172"/>
      <c r="G54" s="309"/>
      <c r="H54" s="309"/>
      <c r="I54" s="309"/>
      <c r="O54" s="164"/>
      <c r="S54" s="166"/>
      <c r="T54" s="166"/>
      <c r="U54" s="166"/>
      <c r="X54" s="168"/>
    </row>
    <row r="55" spans="1:24" s="167" customFormat="1" ht="18.75">
      <c r="A55" s="181"/>
      <c r="B55" s="260"/>
      <c r="C55" s="260"/>
      <c r="D55" s="260"/>
      <c r="E55" s="172"/>
      <c r="F55" s="172"/>
      <c r="G55" s="166"/>
      <c r="O55" s="164"/>
      <c r="S55" s="166"/>
      <c r="T55" s="166"/>
      <c r="U55" s="166"/>
      <c r="X55" s="168"/>
    </row>
    <row r="56" spans="1:24" s="167" customFormat="1" ht="18.75">
      <c r="A56" s="181"/>
      <c r="B56" s="260"/>
      <c r="C56" s="260"/>
      <c r="D56" s="260"/>
      <c r="E56" s="172"/>
      <c r="F56" s="172"/>
      <c r="G56" s="166"/>
      <c r="O56" s="164"/>
      <c r="S56" s="166"/>
      <c r="T56" s="166"/>
      <c r="U56" s="166"/>
      <c r="X56" s="168"/>
    </row>
    <row r="57" spans="1:24" s="167" customFormat="1" ht="18.75">
      <c r="A57" s="181"/>
      <c r="B57" s="309"/>
      <c r="C57" s="309"/>
      <c r="D57" s="309"/>
      <c r="E57" s="172"/>
      <c r="F57" s="172"/>
      <c r="G57" s="166"/>
      <c r="O57" s="164"/>
      <c r="S57" s="166"/>
      <c r="T57" s="166"/>
      <c r="U57" s="166"/>
      <c r="X57" s="168"/>
    </row>
    <row r="58" spans="1:24" s="178" customFormat="1" ht="18.75">
      <c r="A58" s="180"/>
      <c r="B58" s="260"/>
      <c r="C58" s="260"/>
      <c r="D58" s="260"/>
      <c r="E58" s="172"/>
      <c r="F58" s="172"/>
      <c r="G58" s="288"/>
      <c r="H58" s="289"/>
      <c r="I58" s="289"/>
      <c r="J58" s="289"/>
      <c r="K58" s="289"/>
      <c r="L58" s="289"/>
      <c r="M58" s="289"/>
      <c r="N58" s="289"/>
      <c r="O58" s="156"/>
      <c r="P58" s="289"/>
      <c r="Q58" s="289"/>
      <c r="R58" s="289"/>
      <c r="S58" s="288"/>
      <c r="T58" s="288"/>
      <c r="U58" s="288"/>
      <c r="V58" s="289"/>
      <c r="W58" s="289"/>
      <c r="X58" s="290"/>
    </row>
    <row r="59" spans="1:24" s="178" customFormat="1" ht="18.75">
      <c r="A59" s="180"/>
      <c r="B59" s="260"/>
      <c r="C59" s="260"/>
      <c r="D59" s="260"/>
      <c r="E59" s="172"/>
      <c r="F59" s="172"/>
      <c r="G59" s="288"/>
      <c r="H59" s="289"/>
      <c r="I59" s="289"/>
      <c r="J59" s="289"/>
      <c r="K59" s="289"/>
      <c r="L59" s="289"/>
      <c r="M59" s="289"/>
      <c r="N59" s="289"/>
      <c r="O59" s="156"/>
      <c r="P59" s="289"/>
      <c r="Q59" s="289"/>
      <c r="R59" s="289"/>
      <c r="S59" s="288"/>
      <c r="T59" s="288"/>
      <c r="U59" s="288"/>
      <c r="V59" s="289"/>
      <c r="W59" s="289"/>
      <c r="X59" s="290"/>
    </row>
    <row r="60" spans="1:24" s="178" customFormat="1" ht="18.75">
      <c r="A60" s="180"/>
      <c r="B60" s="309"/>
      <c r="C60" s="309"/>
      <c r="D60" s="309"/>
      <c r="E60" s="172"/>
      <c r="F60" s="172"/>
      <c r="G60" s="288"/>
      <c r="H60" s="289"/>
      <c r="I60" s="289"/>
      <c r="J60" s="289"/>
      <c r="K60" s="289"/>
      <c r="L60" s="289"/>
      <c r="M60" s="289"/>
      <c r="N60" s="289"/>
      <c r="O60" s="156"/>
      <c r="P60" s="289"/>
      <c r="Q60" s="289"/>
      <c r="R60" s="289"/>
      <c r="S60" s="288"/>
      <c r="T60" s="288"/>
      <c r="U60" s="288"/>
      <c r="V60" s="289"/>
      <c r="W60" s="289"/>
      <c r="X60" s="290"/>
    </row>
    <row r="61" spans="1:24" s="178" customFormat="1" ht="18.75">
      <c r="A61" s="180"/>
      <c r="B61" s="260"/>
      <c r="C61" s="260"/>
      <c r="D61" s="260"/>
      <c r="E61" s="172"/>
      <c r="F61" s="172"/>
      <c r="G61" s="288"/>
      <c r="H61" s="289"/>
      <c r="I61" s="289"/>
      <c r="J61" s="289"/>
      <c r="K61" s="289"/>
      <c r="L61" s="289"/>
      <c r="M61" s="289"/>
      <c r="N61" s="289"/>
      <c r="O61" s="156"/>
      <c r="P61" s="289"/>
      <c r="Q61" s="289"/>
      <c r="R61" s="289"/>
      <c r="S61" s="288"/>
      <c r="T61" s="288"/>
      <c r="U61" s="288"/>
      <c r="V61" s="289"/>
      <c r="W61" s="289"/>
      <c r="X61" s="290"/>
    </row>
    <row r="62" spans="1:24" s="178" customFormat="1" ht="18.75">
      <c r="A62" s="180"/>
      <c r="B62" s="260"/>
      <c r="C62" s="260"/>
      <c r="D62" s="260"/>
      <c r="E62" s="172"/>
      <c r="F62" s="172"/>
      <c r="G62" s="288"/>
      <c r="H62" s="289"/>
      <c r="I62" s="289"/>
      <c r="J62" s="289"/>
      <c r="K62" s="289"/>
      <c r="L62" s="289"/>
      <c r="M62" s="289"/>
      <c r="N62" s="289"/>
      <c r="O62" s="156"/>
      <c r="P62" s="289"/>
      <c r="Q62" s="289"/>
      <c r="R62" s="289"/>
      <c r="S62" s="288"/>
      <c r="T62" s="288"/>
      <c r="U62" s="288"/>
      <c r="V62" s="289"/>
      <c r="W62" s="289"/>
      <c r="X62" s="290"/>
    </row>
    <row r="63" spans="1:24" s="178" customFormat="1" ht="18.75">
      <c r="A63" s="180"/>
      <c r="B63" s="309"/>
      <c r="C63" s="309"/>
      <c r="D63" s="309"/>
      <c r="E63" s="172"/>
      <c r="F63" s="172"/>
      <c r="G63" s="288"/>
      <c r="H63" s="289"/>
      <c r="I63" s="289"/>
      <c r="J63" s="289"/>
      <c r="K63" s="289"/>
      <c r="L63" s="289"/>
      <c r="M63" s="289"/>
      <c r="N63" s="289"/>
      <c r="O63" s="156"/>
      <c r="P63" s="289"/>
      <c r="Q63" s="289"/>
      <c r="R63" s="289"/>
      <c r="S63" s="288"/>
      <c r="T63" s="288"/>
      <c r="U63" s="288"/>
      <c r="V63" s="289"/>
      <c r="W63" s="289"/>
      <c r="X63" s="290"/>
    </row>
    <row r="64" spans="1:24" s="178" customFormat="1" ht="18.75">
      <c r="A64" s="180"/>
      <c r="B64" s="260"/>
      <c r="C64" s="260"/>
      <c r="D64" s="260"/>
      <c r="E64" s="172"/>
      <c r="F64" s="172"/>
      <c r="G64" s="288"/>
      <c r="H64" s="289"/>
      <c r="I64" s="289"/>
      <c r="J64" s="289"/>
      <c r="K64" s="289"/>
      <c r="L64" s="289"/>
      <c r="M64" s="289"/>
      <c r="N64" s="289"/>
      <c r="O64" s="156"/>
      <c r="P64" s="289"/>
      <c r="Q64" s="289"/>
      <c r="R64" s="289"/>
      <c r="S64" s="288"/>
      <c r="T64" s="288"/>
      <c r="U64" s="288"/>
      <c r="V64" s="289"/>
      <c r="W64" s="289"/>
      <c r="X64" s="290"/>
    </row>
    <row r="65" spans="1:24" ht="18.75">
      <c r="B65" s="258"/>
      <c r="C65" s="258"/>
      <c r="D65" s="258"/>
      <c r="E65" s="154"/>
      <c r="F65" s="154"/>
      <c r="G65" s="282"/>
      <c r="H65" s="281"/>
      <c r="I65" s="281"/>
      <c r="J65" s="281"/>
      <c r="K65" s="281"/>
      <c r="L65" s="281"/>
      <c r="M65" s="281"/>
      <c r="N65" s="281"/>
      <c r="P65" s="281"/>
      <c r="Q65" s="281"/>
      <c r="R65" s="281"/>
      <c r="S65" s="282"/>
      <c r="T65" s="282"/>
      <c r="U65" s="282"/>
      <c r="V65" s="281"/>
      <c r="W65" s="281"/>
      <c r="X65" s="287"/>
    </row>
    <row r="66" spans="1:24" ht="18.75">
      <c r="B66" s="292"/>
      <c r="C66" s="292"/>
      <c r="D66" s="292"/>
      <c r="E66" s="154"/>
      <c r="F66" s="154"/>
      <c r="G66" s="282"/>
      <c r="H66" s="281"/>
      <c r="I66" s="281"/>
      <c r="J66" s="281"/>
      <c r="K66" s="281"/>
      <c r="L66" s="281"/>
      <c r="M66" s="281"/>
      <c r="N66" s="281"/>
      <c r="P66" s="281"/>
      <c r="Q66" s="281"/>
      <c r="R66" s="281"/>
      <c r="S66" s="282"/>
      <c r="T66" s="282"/>
      <c r="U66" s="282"/>
      <c r="V66" s="281"/>
      <c r="W66" s="281"/>
      <c r="X66" s="287"/>
    </row>
    <row r="67" spans="1:24" ht="18.75">
      <c r="A67" s="182"/>
      <c r="B67" s="258"/>
      <c r="C67" s="258"/>
      <c r="D67" s="258"/>
      <c r="E67" s="154"/>
      <c r="F67" s="154"/>
      <c r="G67" s="282"/>
      <c r="H67" s="281"/>
      <c r="I67" s="281"/>
      <c r="J67" s="281"/>
      <c r="K67" s="281"/>
      <c r="L67" s="281"/>
      <c r="M67" s="281"/>
      <c r="N67" s="281"/>
      <c r="P67" s="281"/>
      <c r="Q67" s="281"/>
      <c r="R67" s="281"/>
      <c r="S67" s="282"/>
      <c r="T67" s="282"/>
      <c r="U67" s="282"/>
      <c r="V67" s="281"/>
      <c r="W67" s="281"/>
      <c r="X67" s="287"/>
    </row>
    <row r="68" spans="1:24" ht="18.75">
      <c r="A68" s="182"/>
      <c r="B68" s="258"/>
      <c r="C68" s="258"/>
      <c r="D68" s="258"/>
      <c r="E68" s="154"/>
      <c r="F68" s="154"/>
      <c r="G68" s="282"/>
      <c r="H68" s="281"/>
      <c r="I68" s="281"/>
      <c r="J68" s="281"/>
      <c r="K68" s="281"/>
      <c r="L68" s="281"/>
      <c r="M68" s="281"/>
      <c r="N68" s="281"/>
      <c r="P68" s="281"/>
      <c r="Q68" s="281"/>
      <c r="R68" s="281"/>
      <c r="S68" s="282"/>
      <c r="T68" s="282"/>
      <c r="U68" s="282"/>
      <c r="V68" s="281"/>
      <c r="W68" s="281"/>
      <c r="X68" s="287"/>
    </row>
    <row r="69" spans="1:24" ht="18.75">
      <c r="A69" s="182"/>
      <c r="B69" s="292"/>
      <c r="C69" s="292"/>
      <c r="D69" s="292"/>
      <c r="E69" s="154"/>
      <c r="F69" s="154"/>
      <c r="G69" s="282"/>
      <c r="H69" s="281"/>
      <c r="I69" s="281"/>
      <c r="J69" s="281"/>
      <c r="K69" s="281"/>
      <c r="L69" s="281"/>
      <c r="M69" s="281"/>
      <c r="N69" s="281"/>
      <c r="P69" s="281"/>
      <c r="Q69" s="281"/>
      <c r="R69" s="281"/>
      <c r="S69" s="282"/>
      <c r="T69" s="282"/>
      <c r="U69" s="282"/>
      <c r="V69" s="281"/>
      <c r="W69" s="281"/>
      <c r="X69" s="287"/>
    </row>
    <row r="70" spans="1:24" ht="18.75">
      <c r="A70" s="182"/>
      <c r="B70" s="258"/>
      <c r="C70" s="258"/>
      <c r="D70" s="258"/>
      <c r="E70" s="154"/>
      <c r="F70" s="154"/>
      <c r="G70" s="282"/>
      <c r="H70" s="281"/>
      <c r="I70" s="281"/>
      <c r="J70" s="281"/>
      <c r="K70" s="281"/>
      <c r="L70" s="281"/>
      <c r="M70" s="281"/>
      <c r="N70" s="281"/>
      <c r="P70" s="281"/>
      <c r="Q70" s="281"/>
      <c r="R70" s="281"/>
      <c r="S70" s="282"/>
      <c r="T70" s="282"/>
      <c r="U70" s="282"/>
      <c r="V70" s="281"/>
      <c r="W70" s="281"/>
      <c r="X70" s="287"/>
    </row>
    <row r="71" spans="1:24" ht="18.75">
      <c r="A71" s="182"/>
      <c r="B71" s="258"/>
      <c r="C71" s="258"/>
      <c r="D71" s="258"/>
      <c r="E71" s="154"/>
      <c r="F71" s="154"/>
      <c r="G71" s="282"/>
      <c r="H71" s="281"/>
      <c r="I71" s="281"/>
      <c r="J71" s="281"/>
      <c r="K71" s="281"/>
      <c r="L71" s="281"/>
      <c r="M71" s="281"/>
      <c r="N71" s="281"/>
      <c r="P71" s="281"/>
      <c r="Q71" s="281"/>
      <c r="R71" s="281"/>
      <c r="S71" s="282"/>
      <c r="T71" s="282"/>
      <c r="U71" s="282"/>
      <c r="V71" s="281"/>
      <c r="W71" s="281"/>
      <c r="X71" s="287"/>
    </row>
    <row r="72" spans="1:24" ht="18.75">
      <c r="A72" s="182"/>
      <c r="B72" s="292"/>
      <c r="C72" s="292"/>
      <c r="D72" s="292"/>
      <c r="E72" s="154"/>
      <c r="F72" s="154"/>
      <c r="G72" s="282"/>
      <c r="H72" s="281"/>
      <c r="I72" s="281"/>
      <c r="J72" s="281"/>
      <c r="K72" s="281"/>
      <c r="L72" s="281"/>
      <c r="M72" s="281"/>
      <c r="N72" s="281"/>
      <c r="P72" s="281"/>
      <c r="Q72" s="281"/>
      <c r="R72" s="281"/>
      <c r="S72" s="282"/>
      <c r="T72" s="282"/>
      <c r="U72" s="282"/>
      <c r="V72" s="281"/>
      <c r="W72" s="281"/>
      <c r="X72" s="287"/>
    </row>
    <row r="73" spans="1:24" ht="18.75">
      <c r="A73" s="182"/>
      <c r="B73" s="258"/>
      <c r="C73" s="258"/>
      <c r="D73" s="258"/>
      <c r="E73" s="154"/>
      <c r="F73" s="154"/>
      <c r="G73" s="282"/>
      <c r="H73" s="281"/>
      <c r="I73" s="281"/>
      <c r="J73" s="281"/>
      <c r="K73" s="281"/>
      <c r="L73" s="281"/>
      <c r="M73" s="281"/>
      <c r="N73" s="281"/>
      <c r="P73" s="281"/>
      <c r="Q73" s="281"/>
      <c r="R73" s="281"/>
      <c r="S73" s="282"/>
      <c r="T73" s="282"/>
      <c r="U73" s="282"/>
      <c r="V73" s="281"/>
      <c r="W73" s="281"/>
      <c r="X73" s="287"/>
    </row>
    <row r="74" spans="1:24" ht="18.75">
      <c r="A74" s="182"/>
      <c r="B74" s="258"/>
      <c r="C74" s="258"/>
      <c r="D74" s="258"/>
      <c r="E74" s="154"/>
      <c r="F74" s="154"/>
      <c r="G74" s="282"/>
      <c r="H74" s="281"/>
      <c r="I74" s="281"/>
      <c r="J74" s="281"/>
      <c r="K74" s="281"/>
      <c r="L74" s="281"/>
      <c r="M74" s="281"/>
      <c r="N74" s="281"/>
      <c r="P74" s="281"/>
      <c r="Q74" s="281"/>
      <c r="R74" s="281"/>
      <c r="S74" s="282"/>
      <c r="T74" s="282"/>
      <c r="U74" s="282"/>
      <c r="V74" s="281"/>
      <c r="W74" s="281"/>
      <c r="X74" s="287"/>
    </row>
    <row r="75" spans="1:24" ht="18.75">
      <c r="A75" s="182"/>
      <c r="B75" s="292"/>
      <c r="C75" s="292"/>
      <c r="D75" s="292"/>
      <c r="E75" s="154"/>
      <c r="F75" s="154"/>
      <c r="G75" s="282"/>
      <c r="H75" s="281"/>
      <c r="I75" s="281"/>
      <c r="J75" s="281"/>
      <c r="K75" s="281"/>
      <c r="L75" s="281"/>
      <c r="M75" s="281"/>
      <c r="N75" s="281"/>
      <c r="P75" s="281"/>
      <c r="Q75" s="281"/>
      <c r="R75" s="281"/>
      <c r="S75" s="282"/>
      <c r="T75" s="282"/>
      <c r="U75" s="282"/>
      <c r="V75" s="281"/>
      <c r="W75" s="281"/>
      <c r="X75" s="287"/>
    </row>
    <row r="76" spans="1:24" ht="18.75">
      <c r="A76" s="182"/>
      <c r="B76" s="258"/>
      <c r="C76" s="258"/>
      <c r="D76" s="258"/>
      <c r="E76" s="154"/>
      <c r="F76" s="154"/>
      <c r="G76" s="282"/>
      <c r="H76" s="281"/>
      <c r="I76" s="281"/>
      <c r="J76" s="281"/>
      <c r="K76" s="281"/>
      <c r="L76" s="281"/>
      <c r="M76" s="281"/>
      <c r="N76" s="281"/>
      <c r="P76" s="281"/>
      <c r="Q76" s="281"/>
      <c r="R76" s="281"/>
      <c r="S76" s="282"/>
      <c r="T76" s="282"/>
      <c r="U76" s="281"/>
      <c r="V76" s="281"/>
      <c r="W76" s="281"/>
      <c r="X76" s="281"/>
    </row>
    <row r="77" spans="1:24" ht="18.75">
      <c r="A77" s="182"/>
      <c r="B77" s="258"/>
      <c r="C77" s="258"/>
      <c r="D77" s="258"/>
      <c r="E77" s="154"/>
      <c r="F77" s="154"/>
      <c r="G77" s="282"/>
      <c r="H77" s="281"/>
      <c r="I77" s="281"/>
      <c r="J77" s="281"/>
      <c r="K77" s="281"/>
      <c r="L77" s="281"/>
      <c r="M77" s="281"/>
      <c r="N77" s="281"/>
      <c r="P77" s="281"/>
      <c r="Q77" s="281"/>
      <c r="R77" s="281"/>
      <c r="S77" s="282"/>
      <c r="T77" s="282"/>
      <c r="U77" s="281"/>
      <c r="V77" s="281"/>
      <c r="W77" s="281"/>
      <c r="X77" s="281"/>
    </row>
    <row r="78" spans="1:24" ht="18.75">
      <c r="A78" s="182"/>
      <c r="B78" s="292"/>
      <c r="C78" s="292"/>
      <c r="D78" s="292"/>
      <c r="E78" s="154"/>
      <c r="F78" s="154"/>
      <c r="G78" s="282"/>
      <c r="H78" s="281"/>
      <c r="I78" s="281"/>
      <c r="J78" s="281"/>
      <c r="K78" s="281"/>
      <c r="L78" s="281"/>
      <c r="M78" s="281"/>
      <c r="N78" s="281"/>
      <c r="P78" s="281"/>
      <c r="Q78" s="281"/>
      <c r="R78" s="281"/>
      <c r="S78" s="282"/>
      <c r="T78" s="282"/>
      <c r="U78" s="281"/>
      <c r="V78" s="281"/>
      <c r="W78" s="281"/>
      <c r="X78" s="281"/>
    </row>
    <row r="79" spans="1:24" ht="18.75">
      <c r="A79" s="182"/>
      <c r="B79" s="258"/>
      <c r="C79" s="258"/>
      <c r="D79" s="258"/>
      <c r="E79" s="154"/>
      <c r="F79" s="154"/>
      <c r="G79" s="282"/>
      <c r="H79" s="281"/>
      <c r="I79" s="281"/>
      <c r="J79" s="281"/>
      <c r="K79" s="281"/>
      <c r="L79" s="281"/>
      <c r="M79" s="281"/>
      <c r="N79" s="281"/>
      <c r="P79" s="281"/>
      <c r="Q79" s="281"/>
      <c r="R79" s="281"/>
      <c r="S79" s="282"/>
      <c r="T79" s="282"/>
      <c r="U79" s="281"/>
      <c r="V79" s="281"/>
      <c r="W79" s="281"/>
      <c r="X79" s="281"/>
    </row>
    <row r="80" spans="1:24" ht="18.75">
      <c r="A80" s="182"/>
      <c r="B80" s="258"/>
      <c r="C80" s="258"/>
      <c r="D80" s="258"/>
      <c r="E80" s="154"/>
      <c r="F80" s="154"/>
      <c r="G80" s="282"/>
      <c r="H80" s="281"/>
      <c r="I80" s="281"/>
      <c r="J80" s="281"/>
      <c r="K80" s="281"/>
      <c r="L80" s="281"/>
      <c r="M80" s="281"/>
      <c r="N80" s="281"/>
      <c r="P80" s="281"/>
      <c r="Q80" s="281"/>
      <c r="R80" s="281"/>
      <c r="S80" s="282"/>
      <c r="T80" s="282"/>
      <c r="U80" s="281"/>
      <c r="V80" s="281"/>
      <c r="W80" s="281"/>
      <c r="X80" s="281"/>
    </row>
    <row r="81" spans="1:24" ht="18.75">
      <c r="A81" s="182"/>
      <c r="B81" s="292"/>
      <c r="C81" s="292"/>
      <c r="D81" s="292"/>
      <c r="E81" s="154"/>
      <c r="F81" s="154"/>
      <c r="G81" s="282"/>
      <c r="H81" s="281"/>
      <c r="I81" s="281"/>
      <c r="J81" s="281"/>
      <c r="K81" s="281"/>
      <c r="L81" s="281"/>
      <c r="M81" s="281"/>
      <c r="N81" s="281"/>
      <c r="P81" s="281"/>
      <c r="Q81" s="281"/>
      <c r="R81" s="281"/>
      <c r="S81" s="282"/>
      <c r="T81" s="282"/>
      <c r="U81" s="281"/>
      <c r="V81" s="281"/>
      <c r="W81" s="281"/>
      <c r="X81" s="281"/>
    </row>
    <row r="82" spans="1:24">
      <c r="A82" s="182"/>
      <c r="E82" s="153"/>
      <c r="F82" s="291"/>
      <c r="G82" s="282"/>
      <c r="H82" s="281"/>
      <c r="I82" s="281"/>
      <c r="J82" s="281"/>
      <c r="K82" s="281"/>
      <c r="L82" s="281"/>
      <c r="M82" s="281"/>
      <c r="N82" s="281"/>
      <c r="P82" s="281"/>
      <c r="Q82" s="281"/>
      <c r="R82" s="281"/>
      <c r="S82" s="282"/>
      <c r="T82" s="282"/>
      <c r="U82" s="281"/>
      <c r="V82" s="281"/>
      <c r="W82" s="281"/>
      <c r="X82" s="281"/>
    </row>
    <row r="83" spans="1:24">
      <c r="F83" s="281"/>
      <c r="G83" s="282"/>
      <c r="H83" s="281"/>
      <c r="I83" s="281"/>
      <c r="J83" s="281"/>
      <c r="K83" s="281"/>
      <c r="L83" s="281"/>
      <c r="M83" s="281"/>
      <c r="N83" s="281"/>
      <c r="P83" s="281"/>
      <c r="Q83" s="281"/>
      <c r="R83" s="281"/>
      <c r="S83" s="282"/>
      <c r="T83" s="282"/>
      <c r="U83" s="281"/>
      <c r="V83" s="281"/>
      <c r="W83" s="281"/>
      <c r="X83" s="281"/>
    </row>
  </sheetData>
  <mergeCells count="25">
    <mergeCell ref="B36:D36"/>
    <mergeCell ref="B39:D39"/>
    <mergeCell ref="B42:D42"/>
    <mergeCell ref="A21:C21"/>
    <mergeCell ref="A6:X6"/>
    <mergeCell ref="A10:X10"/>
    <mergeCell ref="A11:C11"/>
    <mergeCell ref="A12:X12"/>
    <mergeCell ref="A29:C29"/>
    <mergeCell ref="S3:W3"/>
    <mergeCell ref="B57:D57"/>
    <mergeCell ref="B81:D81"/>
    <mergeCell ref="B63:D63"/>
    <mergeCell ref="B66:D66"/>
    <mergeCell ref="B69:D69"/>
    <mergeCell ref="B72:D72"/>
    <mergeCell ref="B75:D75"/>
    <mergeCell ref="B78:D78"/>
    <mergeCell ref="B60:D60"/>
    <mergeCell ref="B45:D45"/>
    <mergeCell ref="B48:D48"/>
    <mergeCell ref="B51:D51"/>
    <mergeCell ref="B54:D54"/>
    <mergeCell ref="A22:X22"/>
    <mergeCell ref="G54:I54"/>
  </mergeCells>
  <pageMargins left="0.25" right="0.25" top="0.75" bottom="0.75" header="0.3" footer="0.3"/>
  <pageSetup paperSize="8" scale="33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Версия ДЭ от 04.05.14 (полный)</vt:lpstr>
      <vt:lpstr>Версия ДЭ от 06.07.14  Чжао Фан</vt:lpstr>
      <vt:lpstr>Версия ДЭ от 12.05.14 Болат</vt:lpstr>
      <vt:lpstr>Версия ДЭ от 12.05.14 Л.С.</vt:lpstr>
      <vt:lpstr>Версия ДЭ от 13.05.14 Смена дат</vt:lpstr>
      <vt:lpstr>Изм. №10</vt:lpstr>
      <vt:lpstr>'Версия ДЭ от 04.05.14 (полный)'!Заголовки_для_печати</vt:lpstr>
      <vt:lpstr>'Версия ДЭ от 06.07.14  Чжао Фан'!Заголовки_для_печати</vt:lpstr>
      <vt:lpstr>'Версия ДЭ от 12.05.14 Болат'!Заголовки_для_печати</vt:lpstr>
      <vt:lpstr>'Версия ДЭ от 12.05.14 Л.С.'!Заголовки_для_печати</vt:lpstr>
      <vt:lpstr>'Версия ДЭ от 13.05.14 Смена дат'!Заголовки_для_печати</vt:lpstr>
      <vt:lpstr>'Изм. №10'!Заголовки_для_печати</vt:lpstr>
      <vt:lpstr>'Версия ДЭ от 04.05.14 (полный)'!Область_печати</vt:lpstr>
      <vt:lpstr>'Версия ДЭ от 06.07.14  Чжао Фан'!Область_печати</vt:lpstr>
      <vt:lpstr>'Версия ДЭ от 12.05.14 Болат'!Область_печати</vt:lpstr>
      <vt:lpstr>'Версия ДЭ от 12.05.14 Л.С.'!Область_печати</vt:lpstr>
      <vt:lpstr>'Версия ДЭ от 13.05.14 Смена дат'!Область_печати</vt:lpstr>
      <vt:lpstr>'Изм. №10'!Область_печати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Islamov [Тимур Исламов]</dc:creator>
  <cp:lastModifiedBy>user</cp:lastModifiedBy>
  <cp:revision/>
  <dcterms:created xsi:type="dcterms:W3CDTF">2006-09-16T00:00:00Z</dcterms:created>
  <dcterms:modified xsi:type="dcterms:W3CDTF">2016-05-25T10:52:16Z</dcterms:modified>
</cp:coreProperties>
</file>