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3060" windowWidth="9720" windowHeight="4380"/>
  </bookViews>
  <sheets>
    <sheet name="2014" sheetId="5" r:id="rId1"/>
  </sheets>
  <definedNames>
    <definedName name="_xlnm._FilterDatabase" localSheetId="0" hidden="1">'2014'!$A$11:$X$11</definedName>
    <definedName name="_xlnm.Print_Titles" localSheetId="0">'2014'!$10:$10</definedName>
    <definedName name="_xlnm.Print_Area" localSheetId="0">'2014'!$A$2:$X$50</definedName>
  </definedNames>
  <calcPr calcId="145621"/>
</workbook>
</file>

<file path=xl/calcChain.xml><?xml version="1.0" encoding="utf-8"?>
<calcChain xmlns="http://schemas.openxmlformats.org/spreadsheetml/2006/main">
  <c r="U46" i="5" l="1"/>
  <c r="T46" i="5"/>
  <c r="U45" i="5"/>
  <c r="T45" i="5"/>
  <c r="U44" i="5"/>
  <c r="U43" i="5"/>
  <c r="T41" i="5"/>
  <c r="T31" i="5"/>
  <c r="U31" i="5" s="1"/>
  <c r="T30" i="5"/>
  <c r="U30" i="5" s="1"/>
  <c r="T29" i="5"/>
  <c r="U29" i="5" s="1"/>
  <c r="T28" i="5"/>
  <c r="U28" i="5" s="1"/>
  <c r="T27" i="5"/>
  <c r="U27" i="5" s="1"/>
  <c r="T26" i="5"/>
  <c r="U26" i="5" s="1"/>
  <c r="T25" i="5"/>
  <c r="U25" i="5" s="1"/>
  <c r="T24" i="5"/>
  <c r="U24" i="5" s="1"/>
  <c r="T23" i="5"/>
  <c r="U23" i="5" s="1"/>
  <c r="T22" i="5"/>
  <c r="U22" i="5" s="1"/>
  <c r="T21" i="5"/>
  <c r="U21" i="5" s="1"/>
  <c r="T20" i="5"/>
  <c r="U20" i="5" s="1"/>
  <c r="T19" i="5"/>
  <c r="U19" i="5" s="1"/>
  <c r="T18" i="5"/>
  <c r="U18" i="5" s="1"/>
  <c r="T17" i="5"/>
  <c r="U17" i="5" s="1"/>
  <c r="T16" i="5"/>
  <c r="U16" i="5" s="1"/>
  <c r="T15" i="5"/>
  <c r="U15" i="5" s="1"/>
  <c r="T14" i="5"/>
  <c r="U14" i="5" s="1"/>
  <c r="U13" i="5"/>
  <c r="U40" i="5"/>
  <c r="U39" i="5"/>
  <c r="U38" i="5"/>
  <c r="U37" i="5"/>
  <c r="U36" i="5"/>
  <c r="U35" i="5"/>
  <c r="U34" i="5"/>
  <c r="U41" i="5" s="1"/>
  <c r="U32" i="5" l="1"/>
  <c r="T32" i="5"/>
</calcChain>
</file>

<file path=xl/sharedStrings.xml><?xml version="1.0" encoding="utf-8"?>
<sst xmlns="http://schemas.openxmlformats.org/spreadsheetml/2006/main" count="426" uniqueCount="174">
  <si>
    <t>Утверждено</t>
  </si>
  <si>
    <t>№</t>
  </si>
  <si>
    <t>Наименование организации</t>
  </si>
  <si>
    <t>Код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</si>
  <si>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</si>
  <si>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с указанием СТ РК, ГОСТ и т.д. </t>
  </si>
  <si>
    <t>Дополнительная характеристика</t>
  </si>
  <si>
    <t>Способ закупок</t>
  </si>
  <si>
    <t>Прогноз казахстанского содержания, %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</si>
  <si>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</si>
  <si>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</si>
  <si>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</si>
  <si>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</si>
  <si>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</si>
  <si>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</si>
  <si>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</si>
  <si>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</si>
  <si>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изм.</t>
  </si>
  <si>
    <t>Кол-во</t>
  </si>
  <si>
    <t>Маркетинговая цена за единицу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</si>
  <si>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</si>
  <si>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</si>
  <si>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</si>
  <si>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</si>
  <si>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</si>
  <si>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ТОВАРЫ</t>
  </si>
  <si>
    <t>Итого по товарам</t>
  </si>
  <si>
    <t xml:space="preserve"> РАБОТЫ</t>
  </si>
  <si>
    <t>Итого по работам</t>
  </si>
  <si>
    <t xml:space="preserve"> УСЛУГИ</t>
  </si>
  <si>
    <t>Итого по услугам</t>
  </si>
  <si>
    <t>ВСЕГО</t>
  </si>
  <si>
    <t>ОИ</t>
  </si>
  <si>
    <t>Карагандинская область</t>
  </si>
  <si>
    <t>Исполнитель: Досанов Т.  менеджер Департамента контрактов. Тел: 8 727 330 9672</t>
  </si>
  <si>
    <t>ТОО "Казахстанско-Китайский Трубопровод"</t>
  </si>
  <si>
    <t>71.12.12.900.000.00.0999.000000000000</t>
  </si>
  <si>
    <t>Работы инженерные по проектированию зданий/сооружений/территорий/объектов и их систем и связанные с этим работы</t>
  </si>
  <si>
    <t>Разработка проектно-сметной документации по защите от террористических атак объектов: «НПС8, 9, 10, 11, ЦДП Атасу, УППОУ7 МН Атасу-Алашанькоу и НПС Аральск МН Кенкияк-Кумколь</t>
  </si>
  <si>
    <t>ЭОТ</t>
  </si>
  <si>
    <t>г. Алматы, пр. Абая 109 В</t>
  </si>
  <si>
    <t>Кызылординская, Карагандинская, Восточно-Казахстанская и Алматинская области</t>
  </si>
  <si>
    <t>август-декабрь</t>
  </si>
  <si>
    <t>30% авансового платежа. По факту выполненных работ</t>
  </si>
  <si>
    <t>экспертиза</t>
  </si>
  <si>
    <t>Разработка проектно-сметной документации на строительство жилого корпуса НПС9 МН Атасу-Алашанькоу</t>
  </si>
  <si>
    <t>Карагандинская
 область</t>
  </si>
  <si>
    <t>42.11.20.335.007.00.0999.000000000000</t>
  </si>
  <si>
    <t>Работы по ремонту автомобильной дороги</t>
  </si>
  <si>
    <t>Работы по текущему ремонту вдольтрассового проезда МН Атасу-Алашанькоу</t>
  </si>
  <si>
    <t>ЭОТТ</t>
  </si>
  <si>
    <t>0% авансового платежа. По факту выполненных работ</t>
  </si>
  <si>
    <t>33.11.19.100.001.00.0999.000000000000</t>
  </si>
  <si>
    <t>Работы по ремонту/модернизации энергетических котлов/котельного оборудования и аналогичного энергетического оборудования и систем</t>
  </si>
  <si>
    <t>Работы по текущему ремонту котельного оборудования НПС - 11 МН Атасу-Алашанькоу</t>
  </si>
  <si>
    <t>Алматинская область</t>
  </si>
  <si>
    <t>43.21.10.335.000.00.0999.000000000000</t>
  </si>
  <si>
    <t>Работы по ремонту/модернизации пожарной/охранной сигнализации, систем тушения и аналогичного оборудования</t>
  </si>
  <si>
    <t>Работы по текущему ремонту пожарной сигнализации КУУН Кумколь</t>
  </si>
  <si>
    <t>ЦПЭ</t>
  </si>
  <si>
    <t>71.12.35.900.000.00.0999.000000000000</t>
  </si>
  <si>
    <t>Землеустроительные и земельно-кадастровые работы</t>
  </si>
  <si>
    <t>Землеустроительные работы по установлению публичного сервитута для прокладки линии ВЛ-10 кВ МН Кенкияк-Кумколь</t>
  </si>
  <si>
    <t>Актюбинская область</t>
  </si>
  <si>
    <t>Разработка проектно-сметной документации на реконструкцию оборудования ГНПС Кенкияк</t>
  </si>
  <si>
    <t>23 P</t>
  </si>
  <si>
    <t>25 P</t>
  </si>
  <si>
    <t>26 P</t>
  </si>
  <si>
    <t>71.12.20.000.000.00.0777.000000000000</t>
  </si>
  <si>
    <t>Услуги по авторскому/техническому надзору/управлению проектами, работами</t>
  </si>
  <si>
    <t>Техническая инспекция по проекту «Строительство вдольтрассового проезда МН Кенкияк-Кумколь»</t>
  </si>
  <si>
    <t xml:space="preserve">0% Авансовый платеж.  Ежемесячно по факту оказанных услуг </t>
  </si>
  <si>
    <t>Авторский надзор по проекту «Строительство вдольтрассового проезда МН Кенкияк-Кумколь»</t>
  </si>
  <si>
    <t>173 У</t>
  </si>
  <si>
    <t>174 У</t>
  </si>
  <si>
    <t xml:space="preserve">                                                                                                                              Дополнение № 14 к Плану закупок товаров, работ и услуг ТОО «Казахстанско-Китайский Трубопровод» на 2017 год</t>
  </si>
  <si>
    <t>26.51.52.750.000.00.0796.000000000020</t>
  </si>
  <si>
    <t>Манометр</t>
  </si>
  <si>
    <t>технический, диаметр корпуса 100 мм, класс точности 1, диапазон показаний 0-10</t>
  </si>
  <si>
    <t>измеряемая среда - вода, диаметр -100,  диапазон измерения 0-6 бар (аварийный запас)</t>
  </si>
  <si>
    <t>г.Алматы, пр. Абая 109В</t>
  </si>
  <si>
    <t>июль, август</t>
  </si>
  <si>
    <t>DDP</t>
  </si>
  <si>
    <t>90 календарных дней с даты подписания сторонами договора</t>
  </si>
  <si>
    <t>авансовый  платеж-0%, оплата в течение 30 рабочих дней с момента подписания акта приема-передачи товара</t>
  </si>
  <si>
    <t>796</t>
  </si>
  <si>
    <t>штука</t>
  </si>
  <si>
    <t>28.29.82.500.011.00.0796.000000000000</t>
  </si>
  <si>
    <t>дифференциальный</t>
  </si>
  <si>
    <t>измеряемая среда - нефть, диаметр 160, диапазон измерения 0-0,6 МПа, класс точности 1,6 (аварийный запас)</t>
  </si>
  <si>
    <t>28.92.61.300.110.00.0796.000000000000</t>
  </si>
  <si>
    <t>Датчик вибрации</t>
  </si>
  <si>
    <t xml:space="preserve"> для насосного агрегата</t>
  </si>
  <si>
    <t>4 до 20 мА (аварийный запас)</t>
  </si>
  <si>
    <t>26.51.52.700.002.00.0796.000000000357</t>
  </si>
  <si>
    <t>общетехнический, диаметр корпуса 63 мм, класс точности 1,6, диапазон показаний 0-15000</t>
  </si>
  <si>
    <t xml:space="preserve">измеряемая среда - азот,диапазон измерения 0-250 кгс/см2 диаметр корпуса 63 мм, класс точности 1,6 (аварийный запас) </t>
  </si>
  <si>
    <t>измеряемая среда - вода, диаметр 100, подключение к процессу  диапазон измерения 0-10 бар, класс точности 1 (авариный запас)</t>
  </si>
  <si>
    <t xml:space="preserve">26.51.52.750.000.00.0796.000000000011 </t>
  </si>
  <si>
    <t>технический, диаметр корпуса 160 мм, класс точности 1, диапазон показаний 0-160</t>
  </si>
  <si>
    <t>измеряемая среда - вода, диаметр 160 диапазон измерения 0-16 бар, класс точности 1 (авариный запас)</t>
  </si>
  <si>
    <t>26.51.51.300.000.00.0796.000000000071</t>
  </si>
  <si>
    <t>Термометр</t>
  </si>
  <si>
    <t>биметаллический, класс точности 1 0, диаметр корпуса не более 100 мм</t>
  </si>
  <si>
    <t>измеряемая среда - вода, класс точности 1, диаметр корпуса 100,диапазон измерения 0-150 С (авариный запас)</t>
  </si>
  <si>
    <t>26.51.12.590.013.00.0796.000000000003</t>
  </si>
  <si>
    <t>радарный</t>
  </si>
  <si>
    <t>Диапазон измерения: 0-4000 мм. Выходной сигнал: 4-20 мА (аварийный запас)</t>
  </si>
  <si>
    <t>Алматинская обл., г. Учарал, НПС 11</t>
  </si>
  <si>
    <t>диапазон измерения 0-0,6 МПа,  диаметр корпуса 160 мм</t>
  </si>
  <si>
    <t>измеряемая среда - азот,  диапазон измерения 0-16 МПа,диаметр корпуса 63 мм., класс точночти 1,6</t>
  </si>
  <si>
    <t>26.51.51.100.000.00.0796.000000000000</t>
  </si>
  <si>
    <t>Термопреобразователь сопротивления</t>
  </si>
  <si>
    <t>для измерения температуры в жидких и газообразных средах с низким давлением, диапазон измерения от -50 до +150 С, выходной сигнал 4-20 мА</t>
  </si>
  <si>
    <t>Термоэлемент 1x Pt 100, 3-жильный подпружиненный (аварийный запас)</t>
  </si>
  <si>
    <t>26.51.12.390.002.00.0796.000000000000</t>
  </si>
  <si>
    <t xml:space="preserve">Уровнемер </t>
  </si>
  <si>
    <t>электронный</t>
  </si>
  <si>
    <t>Длина зонда: 3000 мм (аварийный запас)</t>
  </si>
  <si>
    <t>измеряемая среда - вода,  электроконтактный</t>
  </si>
  <si>
    <t>26.51.51.700.007.00.0796.000000000005</t>
  </si>
  <si>
    <t xml:space="preserve">Датчик температуры </t>
  </si>
  <si>
    <t>технологический</t>
  </si>
  <si>
    <t>Диапазон измерения 0-150 С,</t>
  </si>
  <si>
    <t>25.99.29.530.001.00.0796.000000000000</t>
  </si>
  <si>
    <t>Лестница</t>
  </si>
  <si>
    <t>техническая, из алюминиевого сплава</t>
  </si>
  <si>
    <t>регулируемая высота площадки</t>
  </si>
  <si>
    <t>70 календарных дней с даты подписания сторонами договора</t>
  </si>
  <si>
    <t>Штука</t>
  </si>
  <si>
    <t>25.73.30.200.000.00.0796.000000000007</t>
  </si>
  <si>
    <t>Труборез</t>
  </si>
  <si>
    <t>для водо-газопроводных труб, ручной, диаметр не менее 100 мм</t>
  </si>
  <si>
    <t>хомутный</t>
  </si>
  <si>
    <t>22.19.73.100.010.00.0839.000000000000</t>
  </si>
  <si>
    <t>Комплект резино-технических изделий</t>
  </si>
  <si>
    <t>ремонтный</t>
  </si>
  <si>
    <t>для пробоотборника</t>
  </si>
  <si>
    <t>110 календарных дней с даты подписания сторонами договора</t>
  </si>
  <si>
    <t>Комплект</t>
  </si>
  <si>
    <t>28.13.31.000.061.00.0796.000000000000</t>
  </si>
  <si>
    <t>Шток</t>
  </si>
  <si>
    <t>поршневого насоса нагнетания жидких сред</t>
  </si>
  <si>
    <t>28.13.14.100.000.01.0796.000000000281</t>
  </si>
  <si>
    <t>Насос</t>
  </si>
  <si>
    <t>погружной, тип ГНОМ 18-20,7, мощность 400-415 В</t>
  </si>
  <si>
    <t>для канализационной насосной станции</t>
  </si>
  <si>
    <t>482 Т</t>
  </si>
  <si>
    <t>483 Т</t>
  </si>
  <si>
    <t>484 Т</t>
  </si>
  <si>
    <t>485 Т</t>
  </si>
  <si>
    <t>486 Т</t>
  </si>
  <si>
    <t>487 Т</t>
  </si>
  <si>
    <t>488 Т</t>
  </si>
  <si>
    <t>489 Т</t>
  </si>
  <si>
    <t>490 Т</t>
  </si>
  <si>
    <t>491 Т</t>
  </si>
  <si>
    <t>492 Т</t>
  </si>
  <si>
    <t>493 Т</t>
  </si>
  <si>
    <t>494 Т</t>
  </si>
  <si>
    <t>495 Т</t>
  </si>
  <si>
    <t>496 Т</t>
  </si>
  <si>
    <t>497 Т</t>
  </si>
  <si>
    <t>498 Т</t>
  </si>
  <si>
    <t>499 Т</t>
  </si>
  <si>
    <t>500 Т</t>
  </si>
  <si>
    <t xml:space="preserve"> июль</t>
  </si>
  <si>
    <t>приказом ТОО "Казахстанско-Китайский Трубопровод" от 10.07.17 г. №15Т/112</t>
  </si>
  <si>
    <t>Кызылординская обл. г. Аральск, ОАВП Аральск</t>
  </si>
  <si>
    <t>Карагандинская обл. п. Агадырь, НПС-8</t>
  </si>
  <si>
    <t>24 P</t>
  </si>
  <si>
    <t>27 P</t>
  </si>
  <si>
    <t>28 P</t>
  </si>
  <si>
    <t>29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</si>
</sst>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(* #,##0.00_);_(* \(#,##0.00\);_(* &quot;-&quot;??_);_(@_)"/>
  </numFmts>
  <fonts count="2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Helv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sz val="12"/>
      <color indexed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Arial"/>
      <family val="2"/>
      <charset val="204"/>
    </font>
    <font>
      <sz val="10"/>
      <color indexed="8"/>
      <name val="MS Sans Serif"/>
      <family val="2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8" fillId="0" borderId="0"/>
    <xf numFmtId="0" fontId="2" fillId="0" borderId="0"/>
    <xf numFmtId="0" fontId="8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15" fillId="0" borderId="0"/>
    <xf numFmtId="0" fontId="1" fillId="0" borderId="0"/>
    <xf numFmtId="0" fontId="2" fillId="0" borderId="0"/>
    <xf numFmtId="0" fontId="6" fillId="0" borderId="0"/>
    <xf numFmtId="166" fontId="8" fillId="0" borderId="0" applyFont="0" applyFill="0" applyBorder="0" applyAlignment="0" applyProtection="0"/>
    <xf numFmtId="0" fontId="8" fillId="0" borderId="0"/>
    <xf numFmtId="0" fontId="16" fillId="0" borderId="0"/>
    <xf numFmtId="0" fontId="14" fillId="0" borderId="0"/>
    <xf numFmtId="0" fontId="12" fillId="0" borderId="0"/>
    <xf numFmtId="0" fontId="1" fillId="0" borderId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5" fillId="0" borderId="0"/>
    <xf numFmtId="0" fontId="8" fillId="0" borderId="0"/>
    <xf numFmtId="164" fontId="15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8" fillId="0" borderId="0"/>
    <xf numFmtId="0" fontId="16" fillId="0" borderId="0"/>
    <xf numFmtId="0" fontId="22" fillId="0" borderId="0"/>
  </cellStyleXfs>
  <cellXfs count="91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Border="1"/>
    <xf numFmtId="0" fontId="4" fillId="2" borderId="0" xfId="0" applyFont="1" applyFill="1" applyAlignment="1">
      <alignment horizontal="center"/>
    </xf>
    <xf numFmtId="0" fontId="4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1" fontId="5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3" fillId="2" borderId="0" xfId="0" applyFont="1" applyFill="1" applyBorder="1" applyAlignment="1"/>
    <xf numFmtId="1" fontId="5" fillId="2" borderId="0" xfId="0" applyNumberFormat="1" applyFont="1" applyFill="1" applyBorder="1" applyAlignment="1">
      <alignment horizontal="left"/>
    </xf>
    <xf numFmtId="1" fontId="3" fillId="2" borderId="0" xfId="0" applyNumberFormat="1" applyFont="1" applyFill="1" applyBorder="1" applyAlignment="1"/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/>
    <xf numFmtId="0" fontId="9" fillId="2" borderId="0" xfId="0" applyFont="1" applyFill="1"/>
    <xf numFmtId="0" fontId="9" fillId="2" borderId="0" xfId="0" applyFont="1" applyFill="1" applyBorder="1"/>
    <xf numFmtId="4" fontId="4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Border="1"/>
    <xf numFmtId="0" fontId="11" fillId="2" borderId="0" xfId="0" applyFont="1" applyFill="1"/>
    <xf numFmtId="0" fontId="17" fillId="2" borderId="0" xfId="0" applyFont="1" applyFill="1"/>
    <xf numFmtId="0" fontId="10" fillId="0" borderId="0" xfId="1" applyFont="1" applyFill="1"/>
    <xf numFmtId="0" fontId="10" fillId="0" borderId="0" xfId="1" applyFont="1" applyFill="1" applyAlignment="1">
      <alignment horizontal="center"/>
    </xf>
    <xf numFmtId="0" fontId="17" fillId="0" borderId="0" xfId="1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9" fontId="18" fillId="2" borderId="1" xfId="0" applyNumberFormat="1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/>
    <xf numFmtId="0" fontId="21" fillId="2" borderId="0" xfId="0" applyFont="1" applyFill="1" applyBorder="1"/>
    <xf numFmtId="0" fontId="21" fillId="2" borderId="0" xfId="0" applyFont="1" applyFill="1"/>
    <xf numFmtId="0" fontId="19" fillId="2" borderId="1" xfId="0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 wrapText="1"/>
    </xf>
    <xf numFmtId="4" fontId="18" fillId="2" borderId="1" xfId="35" applyNumberFormat="1" applyFont="1" applyFill="1" applyBorder="1" applyAlignment="1">
      <alignment horizontal="center" vertical="center" wrapText="1"/>
    </xf>
    <xf numFmtId="0" fontId="19" fillId="2" borderId="1" xfId="5" applyFont="1" applyFill="1" applyBorder="1" applyAlignment="1">
      <alignment horizontal="center" vertical="center" wrapText="1"/>
    </xf>
    <xf numFmtId="0" fontId="19" fillId="2" borderId="2" xfId="5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/>
    </xf>
    <xf numFmtId="3" fontId="24" fillId="0" borderId="0" xfId="0" applyNumberFormat="1" applyFont="1"/>
    <xf numFmtId="4" fontId="25" fillId="0" borderId="0" xfId="0" applyNumberFormat="1" applyFont="1"/>
    <xf numFmtId="0" fontId="18" fillId="0" borderId="1" xfId="5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5" applyFont="1" applyBorder="1" applyAlignment="1">
      <alignment horizontal="center" vertical="center" wrapText="1"/>
    </xf>
    <xf numFmtId="0" fontId="18" fillId="2" borderId="1" xfId="5" applyFont="1" applyFill="1" applyBorder="1" applyAlignment="1">
      <alignment horizontal="center" vertical="center" wrapText="1"/>
    </xf>
    <xf numFmtId="0" fontId="18" fillId="2" borderId="1" xfId="5" applyFont="1" applyFill="1" applyBorder="1" applyAlignment="1">
      <alignment horizontal="center" vertical="center"/>
    </xf>
    <xf numFmtId="9" fontId="20" fillId="2" borderId="1" xfId="5" applyNumberFormat="1" applyFont="1" applyFill="1" applyBorder="1" applyAlignment="1">
      <alignment horizontal="center" vertical="center" wrapText="1"/>
    </xf>
    <xf numFmtId="4" fontId="18" fillId="0" borderId="1" xfId="5" applyNumberFormat="1" applyFont="1" applyBorder="1" applyAlignment="1">
      <alignment horizontal="center" vertical="center"/>
    </xf>
    <xf numFmtId="0" fontId="21" fillId="0" borderId="0" xfId="0" applyFont="1"/>
    <xf numFmtId="0" fontId="24" fillId="0" borderId="0" xfId="0" applyFont="1"/>
    <xf numFmtId="4" fontId="23" fillId="0" borderId="0" xfId="0" applyNumberFormat="1" applyFont="1"/>
    <xf numFmtId="0" fontId="23" fillId="0" borderId="0" xfId="0" applyFont="1"/>
    <xf numFmtId="0" fontId="18" fillId="0" borderId="4" xfId="5" applyFont="1" applyBorder="1" applyAlignment="1">
      <alignment horizontal="center" vertical="center"/>
    </xf>
    <xf numFmtId="3" fontId="21" fillId="0" borderId="0" xfId="0" applyNumberFormat="1" applyFont="1"/>
    <xf numFmtId="0" fontId="18" fillId="0" borderId="5" xfId="5" applyFont="1" applyBorder="1" applyAlignment="1">
      <alignment horizontal="center" vertical="center"/>
    </xf>
    <xf numFmtId="0" fontId="18" fillId="2" borderId="1" xfId="31" applyFont="1" applyFill="1" applyBorder="1" applyAlignment="1">
      <alignment horizontal="center" vertical="center" wrapText="1"/>
    </xf>
    <xf numFmtId="9" fontId="18" fillId="2" borderId="1" xfId="31" applyNumberFormat="1" applyFont="1" applyFill="1" applyBorder="1" applyAlignment="1">
      <alignment horizontal="center" vertical="center" wrapText="1"/>
    </xf>
    <xf numFmtId="49" fontId="18" fillId="2" borderId="1" xfId="31" applyNumberFormat="1" applyFont="1" applyFill="1" applyBorder="1" applyAlignment="1">
      <alignment horizontal="center" vertical="center" wrapText="1"/>
    </xf>
    <xf numFmtId="4" fontId="18" fillId="2" borderId="1" xfId="31" applyNumberFormat="1" applyFont="1" applyFill="1" applyBorder="1" applyAlignment="1">
      <alignment horizontal="center" vertical="center" wrapText="1"/>
    </xf>
    <xf numFmtId="4" fontId="18" fillId="2" borderId="1" xfId="12" applyNumberFormat="1" applyFont="1" applyFill="1" applyBorder="1" applyAlignment="1">
      <alignment horizontal="center" vertical="center" wrapText="1"/>
    </xf>
    <xf numFmtId="4" fontId="18" fillId="2" borderId="0" xfId="12" applyNumberFormat="1" applyFont="1" applyFill="1" applyBorder="1" applyAlignment="1">
      <alignment horizontal="center" vertical="center" wrapText="1"/>
    </xf>
    <xf numFmtId="2" fontId="18" fillId="2" borderId="0" xfId="31" applyNumberFormat="1" applyFont="1" applyFill="1" applyBorder="1" applyAlignment="1">
      <alignment horizontal="center" vertical="center" wrapText="1"/>
    </xf>
    <xf numFmtId="0" fontId="18" fillId="2" borderId="0" xfId="31" applyFont="1" applyFill="1" applyBorder="1" applyAlignment="1">
      <alignment horizontal="center" vertical="center" wrapText="1"/>
    </xf>
    <xf numFmtId="0" fontId="18" fillId="2" borderId="0" xfId="31" applyFont="1" applyFill="1" applyAlignment="1">
      <alignment horizontal="center" vertical="center" wrapText="1"/>
    </xf>
    <xf numFmtId="0" fontId="5" fillId="0" borderId="0" xfId="1" applyFont="1" applyFill="1" applyAlignment="1">
      <alignment horizontal="left"/>
    </xf>
    <xf numFmtId="0" fontId="4" fillId="0" borderId="0" xfId="0" applyFont="1" applyAlignment="1">
      <alignment horizontal="left"/>
    </xf>
    <xf numFmtId="0" fontId="10" fillId="2" borderId="0" xfId="1" applyFont="1" applyFill="1" applyAlignment="1">
      <alignment horizontal="left"/>
    </xf>
    <xf numFmtId="0" fontId="11" fillId="2" borderId="0" xfId="0" applyFont="1" applyFill="1" applyAlignment="1"/>
    <xf numFmtId="0" fontId="19" fillId="2" borderId="0" xfId="2" applyFont="1" applyFill="1" applyBorder="1" applyAlignment="1">
      <alignment horizontal="center" vertical="center" wrapText="1"/>
    </xf>
    <xf numFmtId="0" fontId="21" fillId="0" borderId="0" xfId="0" applyFont="1" applyAlignment="1"/>
    <xf numFmtId="0" fontId="21" fillId="0" borderId="3" xfId="0" applyFont="1" applyBorder="1" applyAlignment="1"/>
  </cellXfs>
  <cellStyles count="36">
    <cellStyle name="??" xfId="1"/>
    <cellStyle name="?? 3" xfId="28"/>
    <cellStyle name="Standard_BA-09-BA-LI-0141-R00_e" xfId="2"/>
    <cellStyle name="Денежный 2" xfId="29"/>
    <cellStyle name="Обычный" xfId="0" builtinId="0"/>
    <cellStyle name="Обычный 11" xfId="3"/>
    <cellStyle name="Обычный 15" xfId="4"/>
    <cellStyle name="Обычный 15 2" xfId="32"/>
    <cellStyle name="Обычный 15 3" xfId="30"/>
    <cellStyle name="Обычный 16" xfId="34"/>
    <cellStyle name="Обычный 2" xfId="5"/>
    <cellStyle name="Обычный 2 2" xfId="6"/>
    <cellStyle name="Обычный 2 2 2" xfId="7"/>
    <cellStyle name="Обычный 2 2 2 2" xfId="31"/>
    <cellStyle name="Обычный 2 2 3" xfId="33"/>
    <cellStyle name="Обычный 2 2 4" xfId="20"/>
    <cellStyle name="Обычный 2 4 3" xfId="8"/>
    <cellStyle name="Обычный 2 9" xfId="9"/>
    <cellStyle name="Обычный 3" xfId="10"/>
    <cellStyle name="Обычный 3 2 2" xfId="11"/>
    <cellStyle name="Обычный 3 2_Прочие соц. выплаты" xfId="23"/>
    <cellStyle name="Обычный 4" xfId="16"/>
    <cellStyle name="Обычный 4 7" xfId="24"/>
    <cellStyle name="Обычный 5" xfId="15"/>
    <cellStyle name="Обычный 6" xfId="12"/>
    <cellStyle name="Обычный 7" xfId="27"/>
    <cellStyle name="Обычный 8" xfId="18"/>
    <cellStyle name="Обычный 9" xfId="13"/>
    <cellStyle name="Обычный 9 2" xfId="14"/>
    <cellStyle name="Обычный 9 3" xfId="21"/>
    <cellStyle name="Обычный_Книга1" xfId="35"/>
    <cellStyle name="Стиль 1" xfId="17"/>
    <cellStyle name="Стиль 1 3" xfId="22"/>
    <cellStyle name="Финансовый 2" xfId="19"/>
    <cellStyle name="Финансовый 2 2" xfId="25"/>
    <cellStyle name="Финансовый 3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189"/>
  <sheetViews>
    <sheetView tabSelected="1" view="pageBreakPreview" topLeftCell="A16" zoomScale="55" zoomScaleNormal="75" zoomScaleSheetLayoutView="55" workbookViewId="0">
      <selection activeCell="E20" sqref="E20"/>
    </sheetView>
  </sheetViews>
  <sheetFormatPr defaultRowHeight="15" x14ac:dyDescent="0.2"/>
  <cols>
    <col min="1" max="1" width="9" style="4" customWidth="1"/>
    <col min="2" max="2" width="32.140625" style="4" customWidth="1"/>
    <col min="3" max="3" width="63.140625" style="4" customWidth="1"/>
    <col min="4" max="4" width="45.28515625" style="4" customWidth="1"/>
    <col min="5" max="5" width="47.85546875" style="4" customWidth="1"/>
    <col min="6" max="6" width="46.5703125" style="4" customWidth="1"/>
    <col min="7" max="7" width="19.5703125" style="4" customWidth="1"/>
    <col min="8" max="8" width="16.42578125" style="4" customWidth="1"/>
    <col min="9" max="9" width="16.85546875" style="4" customWidth="1"/>
    <col min="10" max="10" width="17.28515625" style="4" customWidth="1"/>
    <col min="11" max="11" width="19.28515625" style="4" customWidth="1"/>
    <col min="12" max="12" width="25.140625" style="4" customWidth="1"/>
    <col min="13" max="13" width="20.42578125" style="4" customWidth="1"/>
    <col min="14" max="14" width="35.5703125" style="4" customWidth="1"/>
    <col min="15" max="15" width="39.7109375" style="4" customWidth="1"/>
    <col min="16" max="16" width="18.7109375" style="4" customWidth="1"/>
    <col min="17" max="17" width="18.5703125" style="4" customWidth="1"/>
    <col min="18" max="18" width="18.140625" style="4" customWidth="1"/>
    <col min="19" max="19" width="19.85546875" style="4" customWidth="1"/>
    <col min="20" max="20" width="21.85546875" style="6" customWidth="1"/>
    <col min="21" max="21" width="23.42578125" style="6" customWidth="1"/>
    <col min="22" max="22" width="14.5703125" style="4" customWidth="1"/>
    <col min="23" max="23" width="19.42578125" style="4" customWidth="1"/>
    <col min="24" max="24" width="24.140625" style="4" customWidth="1"/>
    <col min="25" max="25" width="9.140625" style="7" customWidth="1"/>
    <col min="26" max="26" width="18.28515625" style="4" bestFit="1" customWidth="1"/>
    <col min="27" max="27" width="16" style="4" customWidth="1"/>
    <col min="28" max="16384" width="9.140625" style="4"/>
  </cols>
  <sheetData>
    <row r="2" spans="1:30" ht="30" customHeight="1" x14ac:dyDescent="0.25">
      <c r="A2" s="3"/>
      <c r="B2" s="3"/>
      <c r="C2" s="3"/>
      <c r="D2" s="3"/>
      <c r="E2" s="88" t="s">
        <v>75</v>
      </c>
      <c r="F2" s="89"/>
      <c r="G2" s="89"/>
      <c r="H2" s="89"/>
      <c r="I2" s="89"/>
      <c r="J2" s="89"/>
      <c r="K2" s="89"/>
      <c r="L2" s="89"/>
      <c r="M2" s="89"/>
      <c r="N2" s="89"/>
      <c r="O2" s="3"/>
      <c r="P2" s="3"/>
      <c r="S2" s="84"/>
      <c r="T2" s="85"/>
      <c r="U2" s="85"/>
      <c r="V2" s="85"/>
      <c r="W2" s="85"/>
      <c r="X2" s="85"/>
      <c r="Y2" s="4"/>
    </row>
    <row r="3" spans="1:30" s="27" customFormat="1" ht="21.75" customHeight="1" x14ac:dyDescent="0.3">
      <c r="A3" s="28"/>
      <c r="B3" s="28"/>
      <c r="C3" s="28"/>
      <c r="D3" s="28"/>
      <c r="E3" s="89"/>
      <c r="F3" s="89"/>
      <c r="G3" s="89"/>
      <c r="H3" s="89"/>
      <c r="I3" s="89"/>
      <c r="J3" s="89"/>
      <c r="K3" s="89"/>
      <c r="L3" s="89"/>
      <c r="M3" s="89"/>
      <c r="N3" s="89"/>
      <c r="O3" s="28"/>
      <c r="P3" s="28"/>
      <c r="S3" s="29" t="s">
        <v>0</v>
      </c>
      <c r="T3" s="30"/>
      <c r="U3" s="30"/>
      <c r="V3" s="30"/>
      <c r="W3" s="31"/>
      <c r="X3" s="31"/>
      <c r="Y3" s="26"/>
    </row>
    <row r="4" spans="1:30" s="27" customFormat="1" ht="21.75" customHeight="1" x14ac:dyDescent="0.3">
      <c r="A4" s="28"/>
      <c r="B4" s="28"/>
      <c r="C4" s="28"/>
      <c r="D4" s="28"/>
      <c r="E4" s="89"/>
      <c r="F4" s="89"/>
      <c r="G4" s="89"/>
      <c r="H4" s="89"/>
      <c r="I4" s="89"/>
      <c r="J4" s="89"/>
      <c r="K4" s="89"/>
      <c r="L4" s="89"/>
      <c r="M4" s="89"/>
      <c r="N4" s="89"/>
      <c r="O4" s="28"/>
      <c r="P4" s="28"/>
      <c r="S4" s="86" t="s">
        <v>167</v>
      </c>
      <c r="T4" s="87"/>
      <c r="U4" s="87"/>
      <c r="V4" s="87"/>
      <c r="W4" s="87"/>
      <c r="X4" s="31"/>
      <c r="Y4" s="26"/>
    </row>
    <row r="5" spans="1:30" s="27" customFormat="1" ht="21.75" customHeight="1" x14ac:dyDescent="0.3">
      <c r="A5" s="28"/>
      <c r="B5" s="28"/>
      <c r="C5" s="28"/>
      <c r="D5" s="28"/>
      <c r="E5" s="89"/>
      <c r="F5" s="89"/>
      <c r="G5" s="89"/>
      <c r="H5" s="89"/>
      <c r="I5" s="89"/>
      <c r="J5" s="89"/>
      <c r="K5" s="89"/>
      <c r="L5" s="89"/>
      <c r="M5" s="89"/>
      <c r="N5" s="89"/>
      <c r="O5" s="28"/>
      <c r="P5" s="28"/>
      <c r="S5" s="31"/>
      <c r="T5" s="30"/>
      <c r="U5" s="30"/>
      <c r="V5" s="30"/>
      <c r="W5" s="31"/>
      <c r="X5" s="31"/>
      <c r="Y5" s="26"/>
    </row>
    <row r="6" spans="1:30" s="27" customFormat="1" ht="21.75" customHeight="1" x14ac:dyDescent="0.3">
      <c r="A6" s="28"/>
      <c r="B6" s="28"/>
      <c r="C6" s="28"/>
      <c r="D6" s="28"/>
      <c r="E6" s="89"/>
      <c r="F6" s="89"/>
      <c r="G6" s="89"/>
      <c r="H6" s="89"/>
      <c r="I6" s="89"/>
      <c r="J6" s="89"/>
      <c r="K6" s="89"/>
      <c r="L6" s="89"/>
      <c r="M6" s="89"/>
      <c r="N6" s="89"/>
      <c r="O6" s="28"/>
      <c r="P6" s="28"/>
      <c r="T6" s="32"/>
      <c r="U6" s="32"/>
      <c r="X6" s="31"/>
      <c r="Y6" s="26"/>
    </row>
    <row r="7" spans="1:30" s="27" customFormat="1" ht="21.75" customHeight="1" x14ac:dyDescent="0.3">
      <c r="A7" s="28"/>
      <c r="B7" s="28"/>
      <c r="C7" s="28"/>
      <c r="D7" s="28"/>
      <c r="E7" s="89"/>
      <c r="F7" s="89"/>
      <c r="G7" s="89"/>
      <c r="H7" s="89"/>
      <c r="I7" s="89"/>
      <c r="J7" s="89"/>
      <c r="K7" s="89"/>
      <c r="L7" s="89"/>
      <c r="M7" s="89"/>
      <c r="N7" s="89"/>
      <c r="O7" s="28"/>
      <c r="P7" s="28"/>
      <c r="T7" s="32"/>
      <c r="U7" s="33"/>
      <c r="Y7" s="26"/>
    </row>
    <row r="8" spans="1:30" s="27" customFormat="1" ht="21.75" customHeight="1" x14ac:dyDescent="0.3">
      <c r="A8" s="28"/>
      <c r="B8" s="28"/>
      <c r="C8" s="28"/>
      <c r="D8" s="28"/>
      <c r="E8" s="89"/>
      <c r="F8" s="89"/>
      <c r="G8" s="89"/>
      <c r="H8" s="89"/>
      <c r="I8" s="89"/>
      <c r="J8" s="89"/>
      <c r="K8" s="89"/>
      <c r="L8" s="89"/>
      <c r="M8" s="89"/>
      <c r="N8" s="89"/>
      <c r="O8" s="28"/>
      <c r="P8" s="28"/>
      <c r="T8" s="32"/>
      <c r="U8" s="32"/>
      <c r="Y8" s="26"/>
    </row>
    <row r="9" spans="1:30" s="27" customFormat="1" ht="21.75" customHeight="1" x14ac:dyDescent="0.3">
      <c r="A9" s="28"/>
      <c r="B9" s="28"/>
      <c r="C9" s="28"/>
      <c r="D9" s="28"/>
      <c r="E9" s="90"/>
      <c r="F9" s="90"/>
      <c r="G9" s="90"/>
      <c r="H9" s="90"/>
      <c r="I9" s="90"/>
      <c r="J9" s="90"/>
      <c r="K9" s="90"/>
      <c r="L9" s="90"/>
      <c r="M9" s="90"/>
      <c r="N9" s="90"/>
      <c r="O9" s="28"/>
      <c r="P9" s="28"/>
      <c r="T9" s="32"/>
      <c r="U9" s="32"/>
      <c r="Y9" s="26"/>
    </row>
    <row r="10" spans="1:30" s="44" customFormat="1" ht="159.75" customHeight="1" x14ac:dyDescent="0.3">
      <c r="A10" s="35" t="s">
        <v>1</v>
      </c>
      <c r="B10" s="35" t="s">
        <v>2</v>
      </c>
      <c r="C10" s="35" t="s">
        <v>3</v>
      </c>
      <c r="D10" s="53" t="s">
        <v>4</v>
      </c>
      <c r="E10" s="53" t="s">
        <v>5</v>
      </c>
      <c r="F10" s="53" t="s">
        <v>6</v>
      </c>
      <c r="G10" s="53" t="s">
        <v>7</v>
      </c>
      <c r="H10" s="53" t="s">
        <v>8</v>
      </c>
      <c r="I10" s="53" t="s">
        <v>9</v>
      </c>
      <c r="J10" s="53" t="s">
        <v>10</v>
      </c>
      <c r="K10" s="53" t="s">
        <v>11</v>
      </c>
      <c r="L10" s="53" t="s">
        <v>12</v>
      </c>
      <c r="M10" s="53" t="s">
        <v>13</v>
      </c>
      <c r="N10" s="53" t="s">
        <v>14</v>
      </c>
      <c r="O10" s="53" t="s">
        <v>15</v>
      </c>
      <c r="P10" s="53" t="s">
        <v>16</v>
      </c>
      <c r="Q10" s="54" t="s">
        <v>17</v>
      </c>
      <c r="R10" s="54" t="s">
        <v>18</v>
      </c>
      <c r="S10" s="54" t="s">
        <v>19</v>
      </c>
      <c r="T10" s="54" t="s">
        <v>20</v>
      </c>
      <c r="U10" s="54" t="s">
        <v>21</v>
      </c>
      <c r="V10" s="54" t="s">
        <v>22</v>
      </c>
      <c r="W10" s="54" t="s">
        <v>23</v>
      </c>
      <c r="X10" s="53" t="s">
        <v>24</v>
      </c>
      <c r="Y10" s="43"/>
    </row>
    <row r="11" spans="1:30" s="44" customFormat="1" ht="22.5" customHeight="1" x14ac:dyDescent="0.3">
      <c r="A11" s="35">
        <v>1</v>
      </c>
      <c r="B11" s="35">
        <v>2</v>
      </c>
      <c r="C11" s="35">
        <v>3</v>
      </c>
      <c r="D11" s="53">
        <v>4</v>
      </c>
      <c r="E11" s="53">
        <v>5</v>
      </c>
      <c r="F11" s="53">
        <v>6</v>
      </c>
      <c r="G11" s="53">
        <v>7</v>
      </c>
      <c r="H11" s="53">
        <v>8</v>
      </c>
      <c r="I11" s="53">
        <v>9</v>
      </c>
      <c r="J11" s="53">
        <v>10</v>
      </c>
      <c r="K11" s="53">
        <v>11</v>
      </c>
      <c r="L11" s="53">
        <v>12</v>
      </c>
      <c r="M11" s="53">
        <v>13</v>
      </c>
      <c r="N11" s="53">
        <v>14</v>
      </c>
      <c r="O11" s="53">
        <v>15</v>
      </c>
      <c r="P11" s="53">
        <v>16</v>
      </c>
      <c r="Q11" s="54">
        <v>17</v>
      </c>
      <c r="R11" s="54">
        <v>18</v>
      </c>
      <c r="S11" s="54">
        <v>19</v>
      </c>
      <c r="T11" s="54">
        <v>20</v>
      </c>
      <c r="U11" s="54">
        <v>21</v>
      </c>
      <c r="V11" s="54">
        <v>22</v>
      </c>
      <c r="W11" s="54">
        <v>23</v>
      </c>
      <c r="X11" s="53">
        <v>24</v>
      </c>
      <c r="Y11" s="43"/>
    </row>
    <row r="12" spans="1:30" s="44" customFormat="1" ht="40.5" customHeight="1" x14ac:dyDescent="0.3">
      <c r="A12" s="35">
        <v>1</v>
      </c>
      <c r="B12" s="35" t="s">
        <v>25</v>
      </c>
      <c r="C12" s="35"/>
      <c r="D12" s="35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43"/>
    </row>
    <row r="13" spans="1:30" s="83" customFormat="1" ht="142.5" customHeight="1" x14ac:dyDescent="0.2">
      <c r="A13" s="75" t="s">
        <v>147</v>
      </c>
      <c r="B13" s="75" t="s">
        <v>35</v>
      </c>
      <c r="C13" s="75" t="s">
        <v>76</v>
      </c>
      <c r="D13" s="75" t="s">
        <v>77</v>
      </c>
      <c r="E13" s="75" t="s">
        <v>78</v>
      </c>
      <c r="F13" s="75" t="s">
        <v>79</v>
      </c>
      <c r="G13" s="75" t="s">
        <v>59</v>
      </c>
      <c r="H13" s="76">
        <v>0</v>
      </c>
      <c r="I13" s="75">
        <v>750000000</v>
      </c>
      <c r="J13" s="75" t="s">
        <v>80</v>
      </c>
      <c r="K13" s="75" t="s">
        <v>81</v>
      </c>
      <c r="L13" s="75" t="s">
        <v>80</v>
      </c>
      <c r="M13" s="75" t="s">
        <v>82</v>
      </c>
      <c r="N13" s="75" t="s">
        <v>83</v>
      </c>
      <c r="O13" s="75" t="s">
        <v>84</v>
      </c>
      <c r="P13" s="77" t="s">
        <v>85</v>
      </c>
      <c r="Q13" s="75" t="s">
        <v>86</v>
      </c>
      <c r="R13" s="75">
        <v>1</v>
      </c>
      <c r="S13" s="78">
        <v>17143</v>
      </c>
      <c r="T13" s="79">
        <v>17143</v>
      </c>
      <c r="U13" s="79">
        <f t="shared" ref="U13:U26" si="0">T13*1.12</f>
        <v>19200.160000000003</v>
      </c>
      <c r="V13" s="75"/>
      <c r="W13" s="75">
        <v>2017</v>
      </c>
      <c r="X13" s="75"/>
      <c r="Y13" s="80"/>
      <c r="Z13" s="81"/>
      <c r="AA13" s="82"/>
      <c r="AB13" s="82"/>
      <c r="AC13" s="82"/>
      <c r="AD13" s="82"/>
    </row>
    <row r="14" spans="1:30" s="83" customFormat="1" ht="141" customHeight="1" x14ac:dyDescent="0.2">
      <c r="A14" s="75" t="s">
        <v>148</v>
      </c>
      <c r="B14" s="75" t="s">
        <v>35</v>
      </c>
      <c r="C14" s="75" t="s">
        <v>87</v>
      </c>
      <c r="D14" s="75" t="s">
        <v>77</v>
      </c>
      <c r="E14" s="75" t="s">
        <v>88</v>
      </c>
      <c r="F14" s="75" t="s">
        <v>89</v>
      </c>
      <c r="G14" s="75" t="s">
        <v>59</v>
      </c>
      <c r="H14" s="76">
        <v>0</v>
      </c>
      <c r="I14" s="75">
        <v>750000000</v>
      </c>
      <c r="J14" s="75" t="s">
        <v>80</v>
      </c>
      <c r="K14" s="75" t="s">
        <v>81</v>
      </c>
      <c r="L14" s="75" t="s">
        <v>80</v>
      </c>
      <c r="M14" s="75" t="s">
        <v>82</v>
      </c>
      <c r="N14" s="75" t="s">
        <v>83</v>
      </c>
      <c r="O14" s="75" t="s">
        <v>84</v>
      </c>
      <c r="P14" s="77" t="s">
        <v>85</v>
      </c>
      <c r="Q14" s="75" t="s">
        <v>86</v>
      </c>
      <c r="R14" s="75">
        <v>1</v>
      </c>
      <c r="S14" s="78">
        <v>493380</v>
      </c>
      <c r="T14" s="79">
        <f t="shared" ref="T14:T26" si="1">S14*R14</f>
        <v>493380</v>
      </c>
      <c r="U14" s="79">
        <f t="shared" si="0"/>
        <v>552585.60000000009</v>
      </c>
      <c r="V14" s="75"/>
      <c r="W14" s="75">
        <v>2017</v>
      </c>
      <c r="X14" s="75"/>
      <c r="Y14" s="80"/>
      <c r="Z14" s="81"/>
      <c r="AA14" s="82"/>
      <c r="AB14" s="82"/>
      <c r="AC14" s="82"/>
      <c r="AD14" s="82"/>
    </row>
    <row r="15" spans="1:30" s="83" customFormat="1" ht="150.75" customHeight="1" x14ac:dyDescent="0.2">
      <c r="A15" s="75" t="s">
        <v>149</v>
      </c>
      <c r="B15" s="75" t="s">
        <v>35</v>
      </c>
      <c r="C15" s="75" t="s">
        <v>90</v>
      </c>
      <c r="D15" s="75" t="s">
        <v>91</v>
      </c>
      <c r="E15" s="75" t="s">
        <v>92</v>
      </c>
      <c r="F15" s="75" t="s">
        <v>93</v>
      </c>
      <c r="G15" s="75" t="s">
        <v>59</v>
      </c>
      <c r="H15" s="76">
        <v>0</v>
      </c>
      <c r="I15" s="75">
        <v>750000000</v>
      </c>
      <c r="J15" s="75" t="s">
        <v>80</v>
      </c>
      <c r="K15" s="75" t="s">
        <v>81</v>
      </c>
      <c r="L15" s="75" t="s">
        <v>80</v>
      </c>
      <c r="M15" s="75" t="s">
        <v>82</v>
      </c>
      <c r="N15" s="75" t="s">
        <v>83</v>
      </c>
      <c r="O15" s="75" t="s">
        <v>84</v>
      </c>
      <c r="P15" s="77" t="s">
        <v>85</v>
      </c>
      <c r="Q15" s="75" t="s">
        <v>86</v>
      </c>
      <c r="R15" s="75">
        <v>1</v>
      </c>
      <c r="S15" s="78">
        <v>904338</v>
      </c>
      <c r="T15" s="79">
        <f t="shared" si="1"/>
        <v>904338</v>
      </c>
      <c r="U15" s="79">
        <f t="shared" si="0"/>
        <v>1012858.56</v>
      </c>
      <c r="V15" s="75"/>
      <c r="W15" s="75">
        <v>2017</v>
      </c>
      <c r="X15" s="75"/>
      <c r="Y15" s="80"/>
      <c r="Z15" s="80"/>
      <c r="AA15" s="82"/>
      <c r="AB15" s="82"/>
      <c r="AC15" s="82"/>
      <c r="AD15" s="82"/>
    </row>
    <row r="16" spans="1:30" s="83" customFormat="1" ht="169.5" customHeight="1" x14ac:dyDescent="0.2">
      <c r="A16" s="75" t="s">
        <v>150</v>
      </c>
      <c r="B16" s="75" t="s">
        <v>35</v>
      </c>
      <c r="C16" s="75" t="s">
        <v>94</v>
      </c>
      <c r="D16" s="75" t="s">
        <v>77</v>
      </c>
      <c r="E16" s="75" t="s">
        <v>95</v>
      </c>
      <c r="F16" s="75" t="s">
        <v>96</v>
      </c>
      <c r="G16" s="75" t="s">
        <v>59</v>
      </c>
      <c r="H16" s="76">
        <v>0</v>
      </c>
      <c r="I16" s="75">
        <v>750000000</v>
      </c>
      <c r="J16" s="75" t="s">
        <v>80</v>
      </c>
      <c r="K16" s="75" t="s">
        <v>81</v>
      </c>
      <c r="L16" s="75" t="s">
        <v>80</v>
      </c>
      <c r="M16" s="75" t="s">
        <v>82</v>
      </c>
      <c r="N16" s="75" t="s">
        <v>83</v>
      </c>
      <c r="O16" s="75" t="s">
        <v>84</v>
      </c>
      <c r="P16" s="77" t="s">
        <v>85</v>
      </c>
      <c r="Q16" s="75" t="s">
        <v>86</v>
      </c>
      <c r="R16" s="75">
        <v>1</v>
      </c>
      <c r="S16" s="78">
        <v>19643</v>
      </c>
      <c r="T16" s="79">
        <f t="shared" si="1"/>
        <v>19643</v>
      </c>
      <c r="U16" s="79">
        <f t="shared" si="0"/>
        <v>22000.160000000003</v>
      </c>
      <c r="V16" s="75"/>
      <c r="W16" s="75">
        <v>2017</v>
      </c>
      <c r="X16" s="75"/>
      <c r="Y16" s="80"/>
      <c r="Z16" s="80"/>
      <c r="AA16" s="82"/>
      <c r="AB16" s="82"/>
      <c r="AC16" s="82"/>
      <c r="AD16" s="82"/>
    </row>
    <row r="17" spans="1:30" s="83" customFormat="1" ht="152.25" customHeight="1" x14ac:dyDescent="0.2">
      <c r="A17" s="75" t="s">
        <v>151</v>
      </c>
      <c r="B17" s="75" t="s">
        <v>35</v>
      </c>
      <c r="C17" s="75" t="s">
        <v>76</v>
      </c>
      <c r="D17" s="75" t="s">
        <v>77</v>
      </c>
      <c r="E17" s="75" t="s">
        <v>78</v>
      </c>
      <c r="F17" s="75" t="s">
        <v>97</v>
      </c>
      <c r="G17" s="75" t="s">
        <v>59</v>
      </c>
      <c r="H17" s="76">
        <v>0</v>
      </c>
      <c r="I17" s="75">
        <v>750000000</v>
      </c>
      <c r="J17" s="75" t="s">
        <v>80</v>
      </c>
      <c r="K17" s="75" t="s">
        <v>81</v>
      </c>
      <c r="L17" s="75" t="s">
        <v>80</v>
      </c>
      <c r="M17" s="75" t="s">
        <v>82</v>
      </c>
      <c r="N17" s="75" t="s">
        <v>83</v>
      </c>
      <c r="O17" s="75" t="s">
        <v>84</v>
      </c>
      <c r="P17" s="77" t="s">
        <v>85</v>
      </c>
      <c r="Q17" s="75" t="s">
        <v>86</v>
      </c>
      <c r="R17" s="75">
        <v>1</v>
      </c>
      <c r="S17" s="78">
        <v>20538</v>
      </c>
      <c r="T17" s="79">
        <f t="shared" si="1"/>
        <v>20538</v>
      </c>
      <c r="U17" s="79">
        <f t="shared" si="0"/>
        <v>23002.560000000001</v>
      </c>
      <c r="V17" s="75"/>
      <c r="W17" s="75">
        <v>2017</v>
      </c>
      <c r="X17" s="75"/>
      <c r="Y17" s="80"/>
      <c r="Z17" s="80"/>
      <c r="AA17" s="82"/>
      <c r="AB17" s="82"/>
      <c r="AC17" s="82"/>
      <c r="AD17" s="82"/>
    </row>
    <row r="18" spans="1:30" s="83" customFormat="1" ht="137.25" customHeight="1" x14ac:dyDescent="0.2">
      <c r="A18" s="75" t="s">
        <v>152</v>
      </c>
      <c r="B18" s="75" t="s">
        <v>35</v>
      </c>
      <c r="C18" s="75" t="s">
        <v>98</v>
      </c>
      <c r="D18" s="75" t="s">
        <v>77</v>
      </c>
      <c r="E18" s="75" t="s">
        <v>99</v>
      </c>
      <c r="F18" s="75" t="s">
        <v>100</v>
      </c>
      <c r="G18" s="75" t="s">
        <v>59</v>
      </c>
      <c r="H18" s="76">
        <v>0</v>
      </c>
      <c r="I18" s="75">
        <v>750000000</v>
      </c>
      <c r="J18" s="75" t="s">
        <v>80</v>
      </c>
      <c r="K18" s="75" t="s">
        <v>81</v>
      </c>
      <c r="L18" s="75" t="s">
        <v>80</v>
      </c>
      <c r="M18" s="75" t="s">
        <v>82</v>
      </c>
      <c r="N18" s="75" t="s">
        <v>83</v>
      </c>
      <c r="O18" s="75" t="s">
        <v>84</v>
      </c>
      <c r="P18" s="77" t="s">
        <v>85</v>
      </c>
      <c r="Q18" s="75" t="s">
        <v>86</v>
      </c>
      <c r="R18" s="75">
        <v>1</v>
      </c>
      <c r="S18" s="78">
        <v>30145</v>
      </c>
      <c r="T18" s="79">
        <f t="shared" si="1"/>
        <v>30145</v>
      </c>
      <c r="U18" s="79">
        <f t="shared" si="0"/>
        <v>33762.400000000001</v>
      </c>
      <c r="V18" s="75"/>
      <c r="W18" s="75">
        <v>2017</v>
      </c>
      <c r="X18" s="75"/>
      <c r="Y18" s="80"/>
      <c r="Z18" s="80"/>
      <c r="AA18" s="82"/>
      <c r="AB18" s="82"/>
      <c r="AC18" s="82"/>
      <c r="AD18" s="82"/>
    </row>
    <row r="19" spans="1:30" s="83" customFormat="1" ht="147" customHeight="1" x14ac:dyDescent="0.2">
      <c r="A19" s="75" t="s">
        <v>153</v>
      </c>
      <c r="B19" s="75" t="s">
        <v>35</v>
      </c>
      <c r="C19" s="75" t="s">
        <v>101</v>
      </c>
      <c r="D19" s="75" t="s">
        <v>102</v>
      </c>
      <c r="E19" s="75" t="s">
        <v>103</v>
      </c>
      <c r="F19" s="75" t="s">
        <v>104</v>
      </c>
      <c r="G19" s="75" t="s">
        <v>59</v>
      </c>
      <c r="H19" s="76">
        <v>0</v>
      </c>
      <c r="I19" s="75">
        <v>750000000</v>
      </c>
      <c r="J19" s="75" t="s">
        <v>80</v>
      </c>
      <c r="K19" s="75" t="s">
        <v>81</v>
      </c>
      <c r="L19" s="75" t="s">
        <v>80</v>
      </c>
      <c r="M19" s="75" t="s">
        <v>82</v>
      </c>
      <c r="N19" s="75" t="s">
        <v>83</v>
      </c>
      <c r="O19" s="75" t="s">
        <v>84</v>
      </c>
      <c r="P19" s="77" t="s">
        <v>85</v>
      </c>
      <c r="Q19" s="75" t="s">
        <v>86</v>
      </c>
      <c r="R19" s="75">
        <v>2</v>
      </c>
      <c r="S19" s="78">
        <v>59810</v>
      </c>
      <c r="T19" s="79">
        <f t="shared" si="1"/>
        <v>119620</v>
      </c>
      <c r="U19" s="79">
        <f t="shared" si="0"/>
        <v>133974.40000000002</v>
      </c>
      <c r="V19" s="75"/>
      <c r="W19" s="75">
        <v>2017</v>
      </c>
      <c r="X19" s="75"/>
      <c r="Y19" s="80"/>
      <c r="Z19" s="80"/>
      <c r="AA19" s="82"/>
      <c r="AB19" s="82"/>
      <c r="AC19" s="82"/>
      <c r="AD19" s="82"/>
    </row>
    <row r="20" spans="1:30" s="83" customFormat="1" ht="105" customHeight="1" x14ac:dyDescent="0.2">
      <c r="A20" s="75" t="s">
        <v>154</v>
      </c>
      <c r="B20" s="75" t="s">
        <v>35</v>
      </c>
      <c r="C20" s="75" t="s">
        <v>105</v>
      </c>
      <c r="D20" s="75" t="s">
        <v>116</v>
      </c>
      <c r="E20" s="75" t="s">
        <v>106</v>
      </c>
      <c r="F20" s="75" t="s">
        <v>107</v>
      </c>
      <c r="G20" s="75" t="s">
        <v>50</v>
      </c>
      <c r="H20" s="76">
        <v>0</v>
      </c>
      <c r="I20" s="75">
        <v>750000000</v>
      </c>
      <c r="J20" s="75" t="s">
        <v>80</v>
      </c>
      <c r="K20" s="75" t="s">
        <v>81</v>
      </c>
      <c r="L20" s="75" t="s">
        <v>108</v>
      </c>
      <c r="M20" s="75" t="s">
        <v>82</v>
      </c>
      <c r="N20" s="75" t="s">
        <v>83</v>
      </c>
      <c r="O20" s="75" t="s">
        <v>84</v>
      </c>
      <c r="P20" s="77" t="s">
        <v>85</v>
      </c>
      <c r="Q20" s="75" t="s">
        <v>86</v>
      </c>
      <c r="R20" s="75">
        <v>2</v>
      </c>
      <c r="S20" s="78">
        <v>2334113</v>
      </c>
      <c r="T20" s="79">
        <f t="shared" si="1"/>
        <v>4668226</v>
      </c>
      <c r="U20" s="79">
        <f t="shared" si="0"/>
        <v>5228413.12</v>
      </c>
      <c r="V20" s="75"/>
      <c r="W20" s="75">
        <v>2017</v>
      </c>
      <c r="X20" s="75"/>
      <c r="Y20" s="80"/>
      <c r="Z20" s="80"/>
      <c r="AA20" s="82"/>
      <c r="AB20" s="82"/>
      <c r="AC20" s="82"/>
      <c r="AD20" s="82"/>
    </row>
    <row r="21" spans="1:30" s="83" customFormat="1" ht="105" customHeight="1" x14ac:dyDescent="0.2">
      <c r="A21" s="75" t="s">
        <v>155</v>
      </c>
      <c r="B21" s="75" t="s">
        <v>35</v>
      </c>
      <c r="C21" s="75" t="s">
        <v>87</v>
      </c>
      <c r="D21" s="75" t="s">
        <v>77</v>
      </c>
      <c r="E21" s="75" t="s">
        <v>88</v>
      </c>
      <c r="F21" s="75" t="s">
        <v>109</v>
      </c>
      <c r="G21" s="75" t="s">
        <v>59</v>
      </c>
      <c r="H21" s="76">
        <v>0</v>
      </c>
      <c r="I21" s="75">
        <v>750000000</v>
      </c>
      <c r="J21" s="75" t="s">
        <v>80</v>
      </c>
      <c r="K21" s="75" t="s">
        <v>81</v>
      </c>
      <c r="L21" s="75" t="s">
        <v>80</v>
      </c>
      <c r="M21" s="75" t="s">
        <v>82</v>
      </c>
      <c r="N21" s="75" t="s">
        <v>83</v>
      </c>
      <c r="O21" s="75" t="s">
        <v>84</v>
      </c>
      <c r="P21" s="77" t="s">
        <v>85</v>
      </c>
      <c r="Q21" s="75" t="s">
        <v>86</v>
      </c>
      <c r="R21" s="75">
        <v>1</v>
      </c>
      <c r="S21" s="78">
        <v>493380</v>
      </c>
      <c r="T21" s="79">
        <f t="shared" si="1"/>
        <v>493380</v>
      </c>
      <c r="U21" s="79">
        <f t="shared" si="0"/>
        <v>552585.60000000009</v>
      </c>
      <c r="V21" s="75"/>
      <c r="W21" s="75">
        <v>2017</v>
      </c>
      <c r="X21" s="75"/>
      <c r="Y21" s="80"/>
      <c r="Z21" s="80"/>
      <c r="AA21" s="82"/>
      <c r="AB21" s="82"/>
      <c r="AC21" s="82"/>
      <c r="AD21" s="82"/>
    </row>
    <row r="22" spans="1:30" s="83" customFormat="1" ht="105" customHeight="1" x14ac:dyDescent="0.2">
      <c r="A22" s="75" t="s">
        <v>156</v>
      </c>
      <c r="B22" s="75" t="s">
        <v>35</v>
      </c>
      <c r="C22" s="75" t="s">
        <v>94</v>
      </c>
      <c r="D22" s="75" t="s">
        <v>77</v>
      </c>
      <c r="E22" s="75" t="s">
        <v>95</v>
      </c>
      <c r="F22" s="75" t="s">
        <v>110</v>
      </c>
      <c r="G22" s="75" t="s">
        <v>59</v>
      </c>
      <c r="H22" s="76">
        <v>0</v>
      </c>
      <c r="I22" s="75">
        <v>750000000</v>
      </c>
      <c r="J22" s="75" t="s">
        <v>80</v>
      </c>
      <c r="K22" s="75" t="s">
        <v>81</v>
      </c>
      <c r="L22" s="75" t="s">
        <v>80</v>
      </c>
      <c r="M22" s="75" t="s">
        <v>82</v>
      </c>
      <c r="N22" s="75" t="s">
        <v>83</v>
      </c>
      <c r="O22" s="75" t="s">
        <v>84</v>
      </c>
      <c r="P22" s="77" t="s">
        <v>85</v>
      </c>
      <c r="Q22" s="75" t="s">
        <v>86</v>
      </c>
      <c r="R22" s="75">
        <v>1</v>
      </c>
      <c r="S22" s="78">
        <v>18393</v>
      </c>
      <c r="T22" s="79">
        <f t="shared" si="1"/>
        <v>18393</v>
      </c>
      <c r="U22" s="79">
        <f t="shared" si="0"/>
        <v>20600.160000000003</v>
      </c>
      <c r="V22" s="75"/>
      <c r="W22" s="75">
        <v>2017</v>
      </c>
      <c r="X22" s="75"/>
      <c r="Y22" s="80"/>
      <c r="Z22" s="80"/>
      <c r="AA22" s="82"/>
      <c r="AB22" s="82"/>
      <c r="AC22" s="82"/>
      <c r="AD22" s="82"/>
    </row>
    <row r="23" spans="1:30" s="83" customFormat="1" ht="105" customHeight="1" x14ac:dyDescent="0.2">
      <c r="A23" s="75" t="s">
        <v>157</v>
      </c>
      <c r="B23" s="75" t="s">
        <v>35</v>
      </c>
      <c r="C23" s="75" t="s">
        <v>111</v>
      </c>
      <c r="D23" s="75" t="s">
        <v>112</v>
      </c>
      <c r="E23" s="75" t="s">
        <v>113</v>
      </c>
      <c r="F23" s="75" t="s">
        <v>114</v>
      </c>
      <c r="G23" s="75" t="s">
        <v>59</v>
      </c>
      <c r="H23" s="76">
        <v>0</v>
      </c>
      <c r="I23" s="75">
        <v>750000000</v>
      </c>
      <c r="J23" s="75" t="s">
        <v>80</v>
      </c>
      <c r="K23" s="75" t="s">
        <v>81</v>
      </c>
      <c r="L23" s="75" t="s">
        <v>80</v>
      </c>
      <c r="M23" s="75" t="s">
        <v>82</v>
      </c>
      <c r="N23" s="75" t="s">
        <v>83</v>
      </c>
      <c r="O23" s="75" t="s">
        <v>84</v>
      </c>
      <c r="P23" s="77" t="s">
        <v>85</v>
      </c>
      <c r="Q23" s="75" t="s">
        <v>86</v>
      </c>
      <c r="R23" s="75">
        <v>3</v>
      </c>
      <c r="S23" s="78">
        <v>142051</v>
      </c>
      <c r="T23" s="79">
        <f t="shared" si="1"/>
        <v>426153</v>
      </c>
      <c r="U23" s="79">
        <f t="shared" si="0"/>
        <v>477291.36000000004</v>
      </c>
      <c r="V23" s="75"/>
      <c r="W23" s="75">
        <v>2017</v>
      </c>
      <c r="X23" s="75"/>
      <c r="Y23" s="80"/>
      <c r="Z23" s="80"/>
      <c r="AA23" s="82"/>
      <c r="AB23" s="82"/>
      <c r="AC23" s="82"/>
      <c r="AD23" s="82"/>
    </row>
    <row r="24" spans="1:30" s="83" customFormat="1" ht="105" customHeight="1" x14ac:dyDescent="0.2">
      <c r="A24" s="75" t="s">
        <v>158</v>
      </c>
      <c r="B24" s="75" t="s">
        <v>35</v>
      </c>
      <c r="C24" s="75" t="s">
        <v>115</v>
      </c>
      <c r="D24" s="75" t="s">
        <v>116</v>
      </c>
      <c r="E24" s="75" t="s">
        <v>117</v>
      </c>
      <c r="F24" s="75" t="s">
        <v>118</v>
      </c>
      <c r="G24" s="75" t="s">
        <v>50</v>
      </c>
      <c r="H24" s="76">
        <v>0</v>
      </c>
      <c r="I24" s="75">
        <v>750000000</v>
      </c>
      <c r="J24" s="75" t="s">
        <v>80</v>
      </c>
      <c r="K24" s="75" t="s">
        <v>81</v>
      </c>
      <c r="L24" s="75" t="s">
        <v>108</v>
      </c>
      <c r="M24" s="75" t="s">
        <v>82</v>
      </c>
      <c r="N24" s="75" t="s">
        <v>83</v>
      </c>
      <c r="O24" s="75" t="s">
        <v>84</v>
      </c>
      <c r="P24" s="77" t="s">
        <v>85</v>
      </c>
      <c r="Q24" s="75" t="s">
        <v>86</v>
      </c>
      <c r="R24" s="75">
        <v>1</v>
      </c>
      <c r="S24" s="78">
        <v>2207911</v>
      </c>
      <c r="T24" s="79">
        <f t="shared" si="1"/>
        <v>2207911</v>
      </c>
      <c r="U24" s="79">
        <f t="shared" si="0"/>
        <v>2472860.3200000003</v>
      </c>
      <c r="V24" s="75"/>
      <c r="W24" s="75">
        <v>2017</v>
      </c>
      <c r="X24" s="75"/>
      <c r="Y24" s="80"/>
      <c r="Z24" s="80"/>
      <c r="AA24" s="82"/>
      <c r="AB24" s="82"/>
      <c r="AC24" s="82"/>
      <c r="AD24" s="82"/>
    </row>
    <row r="25" spans="1:30" s="83" customFormat="1" ht="105" customHeight="1" x14ac:dyDescent="0.2">
      <c r="A25" s="75" t="s">
        <v>159</v>
      </c>
      <c r="B25" s="75" t="s">
        <v>35</v>
      </c>
      <c r="C25" s="75" t="s">
        <v>76</v>
      </c>
      <c r="D25" s="75" t="s">
        <v>77</v>
      </c>
      <c r="E25" s="75" t="s">
        <v>78</v>
      </c>
      <c r="F25" s="75" t="s">
        <v>119</v>
      </c>
      <c r="G25" s="75" t="s">
        <v>59</v>
      </c>
      <c r="H25" s="76">
        <v>0</v>
      </c>
      <c r="I25" s="75">
        <v>750000000</v>
      </c>
      <c r="J25" s="75" t="s">
        <v>80</v>
      </c>
      <c r="K25" s="75" t="s">
        <v>81</v>
      </c>
      <c r="L25" s="75" t="s">
        <v>80</v>
      </c>
      <c r="M25" s="75" t="s">
        <v>82</v>
      </c>
      <c r="N25" s="75" t="s">
        <v>83</v>
      </c>
      <c r="O25" s="75" t="s">
        <v>84</v>
      </c>
      <c r="P25" s="77" t="s">
        <v>85</v>
      </c>
      <c r="Q25" s="75" t="s">
        <v>86</v>
      </c>
      <c r="R25" s="75">
        <v>1</v>
      </c>
      <c r="S25" s="78">
        <v>126661</v>
      </c>
      <c r="T25" s="79">
        <f t="shared" si="1"/>
        <v>126661</v>
      </c>
      <c r="U25" s="79">
        <f t="shared" si="0"/>
        <v>141860.32</v>
      </c>
      <c r="V25" s="75"/>
      <c r="W25" s="75">
        <v>2017</v>
      </c>
      <c r="X25" s="75"/>
      <c r="Y25" s="80"/>
      <c r="Z25" s="80"/>
      <c r="AA25" s="82"/>
      <c r="AB25" s="82"/>
      <c r="AC25" s="82"/>
      <c r="AD25" s="82"/>
    </row>
    <row r="26" spans="1:30" s="83" customFormat="1" ht="105" customHeight="1" x14ac:dyDescent="0.2">
      <c r="A26" s="75" t="s">
        <v>160</v>
      </c>
      <c r="B26" s="75" t="s">
        <v>35</v>
      </c>
      <c r="C26" s="75" t="s">
        <v>120</v>
      </c>
      <c r="D26" s="75" t="s">
        <v>121</v>
      </c>
      <c r="E26" s="75" t="s">
        <v>122</v>
      </c>
      <c r="F26" s="75" t="s">
        <v>123</v>
      </c>
      <c r="G26" s="75" t="s">
        <v>59</v>
      </c>
      <c r="H26" s="76">
        <v>0</v>
      </c>
      <c r="I26" s="75">
        <v>750000000</v>
      </c>
      <c r="J26" s="75" t="s">
        <v>80</v>
      </c>
      <c r="K26" s="75" t="s">
        <v>81</v>
      </c>
      <c r="L26" s="75" t="s">
        <v>80</v>
      </c>
      <c r="M26" s="75" t="s">
        <v>82</v>
      </c>
      <c r="N26" s="75" t="s">
        <v>83</v>
      </c>
      <c r="O26" s="75" t="s">
        <v>84</v>
      </c>
      <c r="P26" s="77" t="s">
        <v>85</v>
      </c>
      <c r="Q26" s="75" t="s">
        <v>86</v>
      </c>
      <c r="R26" s="75">
        <v>1</v>
      </c>
      <c r="S26" s="78">
        <v>115035</v>
      </c>
      <c r="T26" s="79">
        <f t="shared" si="1"/>
        <v>115035</v>
      </c>
      <c r="U26" s="79">
        <f t="shared" si="0"/>
        <v>128839.20000000001</v>
      </c>
      <c r="V26" s="75"/>
      <c r="W26" s="75">
        <v>2017</v>
      </c>
      <c r="X26" s="75"/>
      <c r="Y26" s="80"/>
      <c r="Z26" s="80"/>
      <c r="AA26" s="82"/>
      <c r="AB26" s="82"/>
      <c r="AC26" s="82"/>
      <c r="AD26" s="82"/>
    </row>
    <row r="27" spans="1:30" s="83" customFormat="1" ht="105" customHeight="1" collapsed="1" x14ac:dyDescent="0.2">
      <c r="A27" s="75" t="s">
        <v>161</v>
      </c>
      <c r="B27" s="75" t="s">
        <v>35</v>
      </c>
      <c r="C27" s="75" t="s">
        <v>124</v>
      </c>
      <c r="D27" s="75" t="s">
        <v>125</v>
      </c>
      <c r="E27" s="75" t="s">
        <v>126</v>
      </c>
      <c r="F27" s="75" t="s">
        <v>127</v>
      </c>
      <c r="G27" s="75" t="s">
        <v>59</v>
      </c>
      <c r="H27" s="76">
        <v>0</v>
      </c>
      <c r="I27" s="75">
        <v>750000000</v>
      </c>
      <c r="J27" s="75" t="s">
        <v>80</v>
      </c>
      <c r="K27" s="75" t="s">
        <v>81</v>
      </c>
      <c r="L27" s="75" t="s">
        <v>168</v>
      </c>
      <c r="M27" s="75" t="s">
        <v>82</v>
      </c>
      <c r="N27" s="75" t="s">
        <v>128</v>
      </c>
      <c r="O27" s="75" t="s">
        <v>84</v>
      </c>
      <c r="P27" s="77">
        <v>796</v>
      </c>
      <c r="Q27" s="75" t="s">
        <v>129</v>
      </c>
      <c r="R27" s="75">
        <v>6</v>
      </c>
      <c r="S27" s="78">
        <v>457330</v>
      </c>
      <c r="T27" s="79">
        <f>S27*R27</f>
        <v>2743980</v>
      </c>
      <c r="U27" s="79">
        <f>T27*1.12</f>
        <v>3073257.6</v>
      </c>
      <c r="V27" s="75"/>
      <c r="W27" s="75">
        <v>2017</v>
      </c>
      <c r="X27" s="75"/>
      <c r="Y27" s="80"/>
      <c r="Z27" s="80"/>
      <c r="AA27" s="82"/>
      <c r="AB27" s="82"/>
      <c r="AC27" s="82"/>
      <c r="AD27" s="82"/>
    </row>
    <row r="28" spans="1:30" s="83" customFormat="1" ht="105" customHeight="1" collapsed="1" x14ac:dyDescent="0.2">
      <c r="A28" s="75" t="s">
        <v>162</v>
      </c>
      <c r="B28" s="75" t="s">
        <v>35</v>
      </c>
      <c r="C28" s="75" t="s">
        <v>130</v>
      </c>
      <c r="D28" s="75" t="s">
        <v>131</v>
      </c>
      <c r="E28" s="75" t="s">
        <v>132</v>
      </c>
      <c r="F28" s="75" t="s">
        <v>133</v>
      </c>
      <c r="G28" s="75" t="s">
        <v>59</v>
      </c>
      <c r="H28" s="76">
        <v>0</v>
      </c>
      <c r="I28" s="75">
        <v>750000000</v>
      </c>
      <c r="J28" s="75" t="s">
        <v>80</v>
      </c>
      <c r="K28" s="75" t="s">
        <v>81</v>
      </c>
      <c r="L28" s="75" t="s">
        <v>169</v>
      </c>
      <c r="M28" s="75" t="s">
        <v>82</v>
      </c>
      <c r="N28" s="75" t="s">
        <v>128</v>
      </c>
      <c r="O28" s="75" t="s">
        <v>84</v>
      </c>
      <c r="P28" s="77">
        <v>796</v>
      </c>
      <c r="Q28" s="75" t="s">
        <v>129</v>
      </c>
      <c r="R28" s="75">
        <v>1</v>
      </c>
      <c r="S28" s="78">
        <v>1235000</v>
      </c>
      <c r="T28" s="79">
        <f>S28*R28</f>
        <v>1235000</v>
      </c>
      <c r="U28" s="79">
        <f>T28*1.12</f>
        <v>1383200.0000000002</v>
      </c>
      <c r="V28" s="75"/>
      <c r="W28" s="75">
        <v>2017</v>
      </c>
      <c r="X28" s="75"/>
      <c r="Y28" s="80"/>
      <c r="Z28" s="80"/>
      <c r="AA28" s="82"/>
      <c r="AB28" s="82"/>
      <c r="AC28" s="82"/>
      <c r="AD28" s="82"/>
    </row>
    <row r="29" spans="1:30" s="83" customFormat="1" ht="105" customHeight="1" collapsed="1" x14ac:dyDescent="0.2">
      <c r="A29" s="75" t="s">
        <v>163</v>
      </c>
      <c r="B29" s="75" t="s">
        <v>35</v>
      </c>
      <c r="C29" s="75" t="s">
        <v>134</v>
      </c>
      <c r="D29" s="75" t="s">
        <v>135</v>
      </c>
      <c r="E29" s="75" t="s">
        <v>136</v>
      </c>
      <c r="F29" s="75" t="s">
        <v>137</v>
      </c>
      <c r="G29" s="75" t="s">
        <v>50</v>
      </c>
      <c r="H29" s="76">
        <v>0</v>
      </c>
      <c r="I29" s="75">
        <v>750000000</v>
      </c>
      <c r="J29" s="75" t="s">
        <v>80</v>
      </c>
      <c r="K29" s="75" t="s">
        <v>81</v>
      </c>
      <c r="L29" s="75" t="s">
        <v>80</v>
      </c>
      <c r="M29" s="75" t="s">
        <v>82</v>
      </c>
      <c r="N29" s="75" t="s">
        <v>138</v>
      </c>
      <c r="O29" s="75" t="s">
        <v>84</v>
      </c>
      <c r="P29" s="77">
        <v>839</v>
      </c>
      <c r="Q29" s="75" t="s">
        <v>139</v>
      </c>
      <c r="R29" s="75">
        <v>2</v>
      </c>
      <c r="S29" s="78">
        <v>815301</v>
      </c>
      <c r="T29" s="79">
        <f>S29*R29</f>
        <v>1630602</v>
      </c>
      <c r="U29" s="79">
        <f>T29*1.12</f>
        <v>1826274.2400000002</v>
      </c>
      <c r="V29" s="75"/>
      <c r="W29" s="75">
        <v>2017</v>
      </c>
      <c r="X29" s="75"/>
      <c r="Y29" s="80"/>
      <c r="Z29" s="80"/>
      <c r="AA29" s="82"/>
      <c r="AB29" s="82"/>
      <c r="AC29" s="82"/>
      <c r="AD29" s="82"/>
    </row>
    <row r="30" spans="1:30" s="83" customFormat="1" ht="105" customHeight="1" collapsed="1" x14ac:dyDescent="0.2">
      <c r="A30" s="75" t="s">
        <v>164</v>
      </c>
      <c r="B30" s="75" t="s">
        <v>35</v>
      </c>
      <c r="C30" s="75" t="s">
        <v>140</v>
      </c>
      <c r="D30" s="75" t="s">
        <v>141</v>
      </c>
      <c r="E30" s="75" t="s">
        <v>142</v>
      </c>
      <c r="F30" s="75" t="s">
        <v>137</v>
      </c>
      <c r="G30" s="75" t="s">
        <v>50</v>
      </c>
      <c r="H30" s="76">
        <v>0</v>
      </c>
      <c r="I30" s="75">
        <v>750000000</v>
      </c>
      <c r="J30" s="75" t="s">
        <v>80</v>
      </c>
      <c r="K30" s="75" t="s">
        <v>81</v>
      </c>
      <c r="L30" s="75" t="s">
        <v>80</v>
      </c>
      <c r="M30" s="75" t="s">
        <v>82</v>
      </c>
      <c r="N30" s="75" t="s">
        <v>138</v>
      </c>
      <c r="O30" s="75" t="s">
        <v>84</v>
      </c>
      <c r="P30" s="77">
        <v>796</v>
      </c>
      <c r="Q30" s="75" t="s">
        <v>129</v>
      </c>
      <c r="R30" s="75">
        <v>2</v>
      </c>
      <c r="S30" s="78">
        <v>1181287</v>
      </c>
      <c r="T30" s="79">
        <f>S30*R30</f>
        <v>2362574</v>
      </c>
      <c r="U30" s="79">
        <f>T30*1.12</f>
        <v>2646082.8800000004</v>
      </c>
      <c r="V30" s="75"/>
      <c r="W30" s="75">
        <v>2017</v>
      </c>
      <c r="X30" s="75"/>
      <c r="Y30" s="80"/>
      <c r="Z30" s="80"/>
      <c r="AA30" s="82"/>
      <c r="AB30" s="82"/>
      <c r="AC30" s="82"/>
      <c r="AD30" s="82"/>
    </row>
    <row r="31" spans="1:30" s="83" customFormat="1" ht="105" customHeight="1" collapsed="1" x14ac:dyDescent="0.2">
      <c r="A31" s="75" t="s">
        <v>165</v>
      </c>
      <c r="B31" s="75" t="s">
        <v>35</v>
      </c>
      <c r="C31" s="75" t="s">
        <v>143</v>
      </c>
      <c r="D31" s="75" t="s">
        <v>144</v>
      </c>
      <c r="E31" s="75" t="s">
        <v>145</v>
      </c>
      <c r="F31" s="75" t="s">
        <v>146</v>
      </c>
      <c r="G31" s="75" t="s">
        <v>59</v>
      </c>
      <c r="H31" s="76">
        <v>0</v>
      </c>
      <c r="I31" s="75">
        <v>750000000</v>
      </c>
      <c r="J31" s="75" t="s">
        <v>80</v>
      </c>
      <c r="K31" s="75" t="s">
        <v>81</v>
      </c>
      <c r="L31" s="75" t="s">
        <v>168</v>
      </c>
      <c r="M31" s="75" t="s">
        <v>82</v>
      </c>
      <c r="N31" s="75" t="s">
        <v>128</v>
      </c>
      <c r="O31" s="75" t="s">
        <v>84</v>
      </c>
      <c r="P31" s="77">
        <v>796</v>
      </c>
      <c r="Q31" s="75" t="s">
        <v>129</v>
      </c>
      <c r="R31" s="75">
        <v>1</v>
      </c>
      <c r="S31" s="78">
        <v>296964</v>
      </c>
      <c r="T31" s="79">
        <f>S31*R31</f>
        <v>296964</v>
      </c>
      <c r="U31" s="79">
        <f>T31*1.12</f>
        <v>332599.68000000005</v>
      </c>
      <c r="V31" s="75"/>
      <c r="W31" s="75">
        <v>2017</v>
      </c>
      <c r="X31" s="75"/>
      <c r="Y31" s="80"/>
      <c r="Z31" s="80"/>
      <c r="AA31" s="82"/>
      <c r="AB31" s="82"/>
      <c r="AC31" s="82"/>
      <c r="AD31" s="82"/>
    </row>
    <row r="32" spans="1:30" s="44" customFormat="1" ht="35.25" customHeight="1" x14ac:dyDescent="0.3">
      <c r="A32" s="34"/>
      <c r="B32" s="35" t="s">
        <v>26</v>
      </c>
      <c r="C32" s="34"/>
      <c r="D32" s="34"/>
      <c r="E32" s="36"/>
      <c r="F32" s="36"/>
      <c r="G32" s="36"/>
      <c r="H32" s="37"/>
      <c r="I32" s="34"/>
      <c r="J32" s="34"/>
      <c r="K32" s="36"/>
      <c r="L32" s="38"/>
      <c r="M32" s="39"/>
      <c r="N32" s="39"/>
      <c r="O32" s="34"/>
      <c r="P32" s="40"/>
      <c r="Q32" s="41"/>
      <c r="R32" s="41"/>
      <c r="S32" s="41"/>
      <c r="T32" s="50">
        <f>SUM(T13:T31)</f>
        <v>17929686</v>
      </c>
      <c r="U32" s="39">
        <f>SUM(U13:U31)</f>
        <v>20081248.32</v>
      </c>
      <c r="V32" s="40"/>
      <c r="W32" s="40"/>
      <c r="X32" s="42"/>
      <c r="Y32" s="43"/>
    </row>
    <row r="33" spans="1:30" s="44" customFormat="1" ht="29.25" customHeight="1" x14ac:dyDescent="0.3">
      <c r="A33" s="35">
        <v>2</v>
      </c>
      <c r="B33" s="35" t="s">
        <v>27</v>
      </c>
      <c r="C33" s="34"/>
      <c r="D33" s="34"/>
      <c r="E33" s="36"/>
      <c r="F33" s="36"/>
      <c r="G33" s="36"/>
      <c r="H33" s="37"/>
      <c r="I33" s="34"/>
      <c r="J33" s="34"/>
      <c r="K33" s="36"/>
      <c r="L33" s="38"/>
      <c r="M33" s="39"/>
      <c r="N33" s="39"/>
      <c r="O33" s="34"/>
      <c r="P33" s="40"/>
      <c r="Q33" s="41"/>
      <c r="R33" s="41"/>
      <c r="S33" s="41"/>
      <c r="T33" s="55"/>
      <c r="U33" s="55"/>
      <c r="V33" s="40"/>
      <c r="W33" s="40"/>
      <c r="X33" s="42"/>
      <c r="Y33" s="43"/>
    </row>
    <row r="34" spans="1:30" s="68" customFormat="1" ht="171.75" customHeight="1" x14ac:dyDescent="0.35">
      <c r="A34" s="61" t="s">
        <v>65</v>
      </c>
      <c r="B34" s="62" t="s">
        <v>35</v>
      </c>
      <c r="C34" s="61" t="s">
        <v>36</v>
      </c>
      <c r="D34" s="63" t="s">
        <v>37</v>
      </c>
      <c r="E34" s="63" t="s">
        <v>37</v>
      </c>
      <c r="F34" s="64" t="s">
        <v>38</v>
      </c>
      <c r="G34" s="65" t="s">
        <v>39</v>
      </c>
      <c r="H34" s="66">
        <v>0.8</v>
      </c>
      <c r="I34" s="64">
        <v>750000000</v>
      </c>
      <c r="J34" s="52" t="s">
        <v>40</v>
      </c>
      <c r="K34" s="61" t="s">
        <v>166</v>
      </c>
      <c r="L34" s="63" t="s">
        <v>41</v>
      </c>
      <c r="M34" s="61"/>
      <c r="N34" s="63" t="s">
        <v>42</v>
      </c>
      <c r="O34" s="63" t="s">
        <v>43</v>
      </c>
      <c r="P34" s="61"/>
      <c r="Q34" s="61"/>
      <c r="R34" s="61"/>
      <c r="S34" s="61"/>
      <c r="T34" s="67">
        <v>11363479.43</v>
      </c>
      <c r="U34" s="67">
        <f t="shared" ref="U34:U40" si="2">T34*1.12</f>
        <v>12727096.9616</v>
      </c>
      <c r="V34" s="61"/>
      <c r="W34" s="61">
        <v>2017</v>
      </c>
      <c r="X34" s="61"/>
      <c r="Y34" s="67"/>
      <c r="Z34" s="58">
        <v>1193702</v>
      </c>
      <c r="AA34" s="58" t="s">
        <v>44</v>
      </c>
      <c r="AC34" s="59"/>
      <c r="AD34" s="60"/>
    </row>
    <row r="35" spans="1:30" s="68" customFormat="1" ht="144.75" customHeight="1" x14ac:dyDescent="0.35">
      <c r="A35" s="61" t="s">
        <v>170</v>
      </c>
      <c r="B35" s="62" t="s">
        <v>35</v>
      </c>
      <c r="C35" s="61" t="s">
        <v>36</v>
      </c>
      <c r="D35" s="63" t="s">
        <v>37</v>
      </c>
      <c r="E35" s="63" t="s">
        <v>37</v>
      </c>
      <c r="F35" s="64" t="s">
        <v>45</v>
      </c>
      <c r="G35" s="65" t="s">
        <v>39</v>
      </c>
      <c r="H35" s="66">
        <v>0.8</v>
      </c>
      <c r="I35" s="64">
        <v>750000000</v>
      </c>
      <c r="J35" s="52" t="s">
        <v>40</v>
      </c>
      <c r="K35" s="61" t="s">
        <v>166</v>
      </c>
      <c r="L35" s="63" t="s">
        <v>46</v>
      </c>
      <c r="M35" s="61"/>
      <c r="N35" s="63" t="s">
        <v>42</v>
      </c>
      <c r="O35" s="63" t="s">
        <v>43</v>
      </c>
      <c r="P35" s="61"/>
      <c r="Q35" s="61"/>
      <c r="R35" s="61"/>
      <c r="S35" s="61"/>
      <c r="T35" s="67">
        <v>6010238</v>
      </c>
      <c r="U35" s="67">
        <f t="shared" si="2"/>
        <v>6731466.5600000005</v>
      </c>
      <c r="V35" s="61"/>
      <c r="W35" s="61">
        <v>2017</v>
      </c>
      <c r="X35" s="61"/>
      <c r="Y35" s="69"/>
      <c r="Z35" s="58">
        <v>942772</v>
      </c>
      <c r="AA35" s="58" t="s">
        <v>44</v>
      </c>
      <c r="AC35" s="59"/>
      <c r="AD35" s="60"/>
    </row>
    <row r="36" spans="1:30" s="68" customFormat="1" ht="102.75" customHeight="1" x14ac:dyDescent="0.35">
      <c r="A36" s="61" t="s">
        <v>66</v>
      </c>
      <c r="B36" s="62" t="s">
        <v>35</v>
      </c>
      <c r="C36" s="61" t="s">
        <v>47</v>
      </c>
      <c r="D36" s="63" t="s">
        <v>48</v>
      </c>
      <c r="E36" s="63" t="s">
        <v>48</v>
      </c>
      <c r="F36" s="64" t="s">
        <v>49</v>
      </c>
      <c r="G36" s="65" t="s">
        <v>50</v>
      </c>
      <c r="H36" s="66">
        <v>0.8</v>
      </c>
      <c r="I36" s="64">
        <v>750000000</v>
      </c>
      <c r="J36" s="52" t="s">
        <v>40</v>
      </c>
      <c r="K36" s="61" t="s">
        <v>166</v>
      </c>
      <c r="L36" s="63" t="s">
        <v>46</v>
      </c>
      <c r="M36" s="61"/>
      <c r="N36" s="63" t="s">
        <v>42</v>
      </c>
      <c r="O36" s="63" t="s">
        <v>51</v>
      </c>
      <c r="P36" s="61"/>
      <c r="Q36" s="61"/>
      <c r="R36" s="61"/>
      <c r="S36" s="61"/>
      <c r="T36" s="67">
        <v>9950000</v>
      </c>
      <c r="U36" s="67">
        <f t="shared" si="2"/>
        <v>11144000.000000002</v>
      </c>
      <c r="V36" s="61"/>
      <c r="W36" s="61">
        <v>2017</v>
      </c>
      <c r="X36" s="61"/>
      <c r="Y36" s="69"/>
      <c r="Z36" s="70"/>
      <c r="AA36" s="71"/>
      <c r="AC36" s="59"/>
      <c r="AD36" s="60"/>
    </row>
    <row r="37" spans="1:30" s="68" customFormat="1" ht="159.75" customHeight="1" x14ac:dyDescent="0.35">
      <c r="A37" s="61" t="s">
        <v>67</v>
      </c>
      <c r="B37" s="62" t="s">
        <v>35</v>
      </c>
      <c r="C37" s="61" t="s">
        <v>52</v>
      </c>
      <c r="D37" s="63" t="s">
        <v>53</v>
      </c>
      <c r="E37" s="63" t="s">
        <v>53</v>
      </c>
      <c r="F37" s="64" t="s">
        <v>54</v>
      </c>
      <c r="G37" s="65" t="s">
        <v>50</v>
      </c>
      <c r="H37" s="66">
        <v>0.8</v>
      </c>
      <c r="I37" s="64">
        <v>750000000</v>
      </c>
      <c r="J37" s="52" t="s">
        <v>40</v>
      </c>
      <c r="K37" s="61" t="s">
        <v>166</v>
      </c>
      <c r="L37" s="63" t="s">
        <v>55</v>
      </c>
      <c r="M37" s="61"/>
      <c r="N37" s="63" t="s">
        <v>42</v>
      </c>
      <c r="O37" s="63" t="s">
        <v>51</v>
      </c>
      <c r="P37" s="61"/>
      <c r="Q37" s="61"/>
      <c r="R37" s="61"/>
      <c r="S37" s="61"/>
      <c r="T37" s="67">
        <v>23682230</v>
      </c>
      <c r="U37" s="67">
        <f t="shared" si="2"/>
        <v>26524097.600000001</v>
      </c>
      <c r="V37" s="61"/>
      <c r="W37" s="61">
        <v>2017</v>
      </c>
      <c r="X37" s="61"/>
      <c r="Y37" s="69"/>
      <c r="Z37" s="70"/>
      <c r="AA37" s="71"/>
      <c r="AC37" s="59"/>
      <c r="AD37" s="60"/>
    </row>
    <row r="38" spans="1:30" s="68" customFormat="1" ht="157.5" customHeight="1" x14ac:dyDescent="0.35">
      <c r="A38" s="61" t="s">
        <v>171</v>
      </c>
      <c r="B38" s="62" t="s">
        <v>35</v>
      </c>
      <c r="C38" s="61" t="s">
        <v>56</v>
      </c>
      <c r="D38" s="63" t="s">
        <v>57</v>
      </c>
      <c r="E38" s="63" t="s">
        <v>57</v>
      </c>
      <c r="F38" s="64" t="s">
        <v>58</v>
      </c>
      <c r="G38" s="64" t="s">
        <v>59</v>
      </c>
      <c r="H38" s="66">
        <v>0.8</v>
      </c>
      <c r="I38" s="64">
        <v>750000000</v>
      </c>
      <c r="J38" s="52" t="s">
        <v>40</v>
      </c>
      <c r="K38" s="61" t="s">
        <v>166</v>
      </c>
      <c r="L38" s="63" t="s">
        <v>33</v>
      </c>
      <c r="M38" s="61"/>
      <c r="N38" s="63" t="s">
        <v>42</v>
      </c>
      <c r="O38" s="63" t="s">
        <v>51</v>
      </c>
      <c r="P38" s="61"/>
      <c r="Q38" s="61"/>
      <c r="R38" s="61"/>
      <c r="S38" s="61"/>
      <c r="T38" s="67">
        <v>4705890</v>
      </c>
      <c r="U38" s="67">
        <f t="shared" si="2"/>
        <v>5270596.8000000007</v>
      </c>
      <c r="V38" s="61"/>
      <c r="W38" s="61">
        <v>2017</v>
      </c>
      <c r="X38" s="61"/>
      <c r="Y38" s="69"/>
      <c r="Z38" s="70"/>
      <c r="AA38" s="71"/>
      <c r="AC38" s="59"/>
      <c r="AD38" s="60"/>
    </row>
    <row r="39" spans="1:30" s="68" customFormat="1" ht="126" customHeight="1" x14ac:dyDescent="0.35">
      <c r="A39" s="61" t="s">
        <v>172</v>
      </c>
      <c r="B39" s="62" t="s">
        <v>35</v>
      </c>
      <c r="C39" s="61" t="s">
        <v>60</v>
      </c>
      <c r="D39" s="63" t="s">
        <v>61</v>
      </c>
      <c r="E39" s="63" t="s">
        <v>61</v>
      </c>
      <c r="F39" s="64" t="s">
        <v>62</v>
      </c>
      <c r="G39" s="65" t="s">
        <v>50</v>
      </c>
      <c r="H39" s="66">
        <v>0.8</v>
      </c>
      <c r="I39" s="64">
        <v>750000000</v>
      </c>
      <c r="J39" s="52" t="s">
        <v>40</v>
      </c>
      <c r="K39" s="61" t="s">
        <v>166</v>
      </c>
      <c r="L39" s="63" t="s">
        <v>63</v>
      </c>
      <c r="M39" s="61"/>
      <c r="N39" s="63" t="s">
        <v>42</v>
      </c>
      <c r="O39" s="63" t="s">
        <v>51</v>
      </c>
      <c r="P39" s="61"/>
      <c r="Q39" s="61"/>
      <c r="R39" s="61"/>
      <c r="S39" s="61"/>
      <c r="T39" s="67">
        <v>5816417.3600000003</v>
      </c>
      <c r="U39" s="67">
        <f t="shared" si="2"/>
        <v>6514387.4432000006</v>
      </c>
      <c r="V39" s="61"/>
      <c r="W39" s="61">
        <v>2017</v>
      </c>
      <c r="X39" s="61"/>
      <c r="Y39" s="69"/>
      <c r="Z39" s="70"/>
      <c r="AA39" s="71"/>
      <c r="AC39" s="59"/>
      <c r="AD39" s="60"/>
    </row>
    <row r="40" spans="1:30" s="68" customFormat="1" ht="138" customHeight="1" x14ac:dyDescent="0.35">
      <c r="A40" s="61" t="s">
        <v>173</v>
      </c>
      <c r="B40" s="62" t="s">
        <v>35</v>
      </c>
      <c r="C40" s="61" t="s">
        <v>36</v>
      </c>
      <c r="D40" s="63" t="s">
        <v>37</v>
      </c>
      <c r="E40" s="63" t="s">
        <v>37</v>
      </c>
      <c r="F40" s="64" t="s">
        <v>64</v>
      </c>
      <c r="G40" s="65" t="s">
        <v>39</v>
      </c>
      <c r="H40" s="66">
        <v>0.8</v>
      </c>
      <c r="I40" s="64">
        <v>750000000</v>
      </c>
      <c r="J40" s="52" t="s">
        <v>40</v>
      </c>
      <c r="K40" s="61" t="s">
        <v>166</v>
      </c>
      <c r="L40" s="63" t="s">
        <v>63</v>
      </c>
      <c r="M40" s="61"/>
      <c r="N40" s="63" t="s">
        <v>42</v>
      </c>
      <c r="O40" s="63" t="s">
        <v>43</v>
      </c>
      <c r="P40" s="61"/>
      <c r="Q40" s="61"/>
      <c r="R40" s="61"/>
      <c r="S40" s="61"/>
      <c r="T40" s="67">
        <v>8298393</v>
      </c>
      <c r="U40" s="67">
        <f t="shared" si="2"/>
        <v>9294200.1600000001</v>
      </c>
      <c r="V40" s="72"/>
      <c r="W40" s="61">
        <v>2017</v>
      </c>
      <c r="X40" s="72"/>
      <c r="Y40" s="69"/>
      <c r="Z40" s="58">
        <v>1061607</v>
      </c>
      <c r="AA40" s="58" t="s">
        <v>44</v>
      </c>
      <c r="AC40" s="59"/>
      <c r="AD40" s="60"/>
    </row>
    <row r="41" spans="1:30" s="44" customFormat="1" ht="35.25" customHeight="1" x14ac:dyDescent="0.3">
      <c r="A41" s="34"/>
      <c r="B41" s="35" t="s">
        <v>28</v>
      </c>
      <c r="C41" s="34"/>
      <c r="D41" s="34"/>
      <c r="E41" s="36"/>
      <c r="F41" s="36"/>
      <c r="G41" s="36"/>
      <c r="H41" s="37"/>
      <c r="I41" s="34"/>
      <c r="J41" s="34"/>
      <c r="K41" s="36"/>
      <c r="L41" s="38"/>
      <c r="M41" s="39"/>
      <c r="N41" s="39"/>
      <c r="O41" s="34"/>
      <c r="P41" s="40"/>
      <c r="Q41" s="41"/>
      <c r="R41" s="41"/>
      <c r="S41" s="41"/>
      <c r="T41" s="50">
        <f>SUM(T34:T40)</f>
        <v>69826647.789999992</v>
      </c>
      <c r="U41" s="39">
        <f>SUM(U34:U40)</f>
        <v>78205845.524800003</v>
      </c>
      <c r="V41" s="40"/>
      <c r="W41" s="40"/>
      <c r="X41" s="42"/>
      <c r="Y41" s="43"/>
    </row>
    <row r="42" spans="1:30" s="49" customFormat="1" ht="27.75" customHeight="1" x14ac:dyDescent="0.2">
      <c r="A42" s="35">
        <v>3</v>
      </c>
      <c r="B42" s="35" t="s">
        <v>29</v>
      </c>
      <c r="C42" s="56"/>
      <c r="D42" s="34"/>
      <c r="E42" s="47"/>
      <c r="F42" s="47"/>
      <c r="G42" s="36"/>
      <c r="H42" s="37"/>
      <c r="I42" s="34"/>
      <c r="J42" s="34"/>
      <c r="K42" s="36"/>
      <c r="L42" s="38"/>
      <c r="M42" s="39"/>
      <c r="N42" s="39"/>
      <c r="O42" s="34"/>
      <c r="P42" s="40"/>
      <c r="Q42" s="57"/>
      <c r="R42" s="57"/>
      <c r="S42" s="57"/>
      <c r="T42" s="57"/>
      <c r="U42" s="57"/>
      <c r="V42" s="47"/>
      <c r="W42" s="47"/>
      <c r="X42" s="47"/>
      <c r="Y42" s="48"/>
    </row>
    <row r="43" spans="1:30" s="68" customFormat="1" ht="114.75" customHeight="1" x14ac:dyDescent="0.3">
      <c r="A43" s="61" t="s">
        <v>73</v>
      </c>
      <c r="B43" s="62" t="s">
        <v>35</v>
      </c>
      <c r="C43" s="61" t="s">
        <v>68</v>
      </c>
      <c r="D43" s="63" t="s">
        <v>69</v>
      </c>
      <c r="E43" s="63" t="s">
        <v>69</v>
      </c>
      <c r="F43" s="64" t="s">
        <v>70</v>
      </c>
      <c r="G43" s="65" t="s">
        <v>50</v>
      </c>
      <c r="H43" s="66">
        <v>0.8</v>
      </c>
      <c r="I43" s="64">
        <v>750000000</v>
      </c>
      <c r="J43" s="52" t="s">
        <v>40</v>
      </c>
      <c r="K43" s="61" t="s">
        <v>166</v>
      </c>
      <c r="L43" s="63" t="s">
        <v>63</v>
      </c>
      <c r="M43" s="61"/>
      <c r="N43" s="63" t="s">
        <v>42</v>
      </c>
      <c r="O43" s="37" t="s">
        <v>71</v>
      </c>
      <c r="P43" s="61"/>
      <c r="Q43" s="61"/>
      <c r="R43" s="61"/>
      <c r="S43" s="61"/>
      <c r="T43" s="67">
        <v>23581728</v>
      </c>
      <c r="U43" s="67">
        <f>T43*1.12</f>
        <v>26411535.360000003</v>
      </c>
      <c r="V43" s="61"/>
      <c r="W43" s="61">
        <v>2017</v>
      </c>
      <c r="X43" s="61"/>
      <c r="AA43" s="73"/>
    </row>
    <row r="44" spans="1:30" s="68" customFormat="1" ht="81" x14ac:dyDescent="0.3">
      <c r="A44" s="74" t="s">
        <v>74</v>
      </c>
      <c r="B44" s="62" t="s">
        <v>35</v>
      </c>
      <c r="C44" s="61" t="s">
        <v>68</v>
      </c>
      <c r="D44" s="63" t="s">
        <v>69</v>
      </c>
      <c r="E44" s="63" t="s">
        <v>69</v>
      </c>
      <c r="F44" s="63" t="s">
        <v>72</v>
      </c>
      <c r="G44" s="61" t="s">
        <v>32</v>
      </c>
      <c r="H44" s="66">
        <v>0.8</v>
      </c>
      <c r="I44" s="64">
        <v>750000000</v>
      </c>
      <c r="J44" s="52" t="s">
        <v>40</v>
      </c>
      <c r="K44" s="61" t="s">
        <v>166</v>
      </c>
      <c r="L44" s="63" t="s">
        <v>63</v>
      </c>
      <c r="M44" s="61"/>
      <c r="N44" s="63" t="s">
        <v>42</v>
      </c>
      <c r="O44" s="37" t="s">
        <v>71</v>
      </c>
      <c r="P44" s="61"/>
      <c r="Q44" s="61"/>
      <c r="R44" s="61"/>
      <c r="S44" s="61"/>
      <c r="T44" s="67">
        <v>2218740.63</v>
      </c>
      <c r="U44" s="67">
        <f>T44*1.12</f>
        <v>2484989.5056000003</v>
      </c>
      <c r="V44" s="61"/>
      <c r="W44" s="61">
        <v>2017</v>
      </c>
      <c r="X44" s="72"/>
      <c r="AA44" s="73"/>
    </row>
    <row r="45" spans="1:30" s="44" customFormat="1" ht="35.25" customHeight="1" x14ac:dyDescent="0.3">
      <c r="A45" s="34"/>
      <c r="B45" s="35" t="s">
        <v>30</v>
      </c>
      <c r="C45" s="34"/>
      <c r="D45" s="34"/>
      <c r="E45" s="36"/>
      <c r="F45" s="36"/>
      <c r="G45" s="36"/>
      <c r="H45" s="37"/>
      <c r="I45" s="34"/>
      <c r="J45" s="34"/>
      <c r="K45" s="36"/>
      <c r="L45" s="38"/>
      <c r="M45" s="39"/>
      <c r="N45" s="39"/>
      <c r="O45" s="34"/>
      <c r="P45" s="40"/>
      <c r="Q45" s="41"/>
      <c r="R45" s="41"/>
      <c r="S45" s="41"/>
      <c r="T45" s="50">
        <f>SUM(T43:T44)</f>
        <v>25800468.629999999</v>
      </c>
      <c r="U45" s="51">
        <f>SUM(U43:U44)</f>
        <v>28896524.865600005</v>
      </c>
      <c r="V45" s="40"/>
      <c r="W45" s="40"/>
      <c r="X45" s="42"/>
      <c r="Y45" s="43"/>
    </row>
    <row r="46" spans="1:30" s="49" customFormat="1" ht="38.25" customHeight="1" x14ac:dyDescent="0.2">
      <c r="A46" s="34"/>
      <c r="B46" s="35" t="s">
        <v>31</v>
      </c>
      <c r="C46" s="34"/>
      <c r="D46" s="34"/>
      <c r="E46" s="45"/>
      <c r="F46" s="40"/>
      <c r="G46" s="36"/>
      <c r="H46" s="36"/>
      <c r="I46" s="40"/>
      <c r="J46" s="34"/>
      <c r="K46" s="40"/>
      <c r="L46" s="40"/>
      <c r="M46" s="46"/>
      <c r="N46" s="46"/>
      <c r="O46" s="40"/>
      <c r="P46" s="34"/>
      <c r="Q46" s="40"/>
      <c r="R46" s="40"/>
      <c r="S46" s="40"/>
      <c r="T46" s="39">
        <f>T45+T41+T32</f>
        <v>113556802.41999999</v>
      </c>
      <c r="U46" s="39">
        <f>U45+U41+U32</f>
        <v>127183618.71040002</v>
      </c>
      <c r="V46" s="47"/>
      <c r="W46" s="47"/>
      <c r="X46" s="47"/>
      <c r="Y46" s="48"/>
    </row>
    <row r="47" spans="1:30" s="2" customFormat="1" ht="42.75" customHeight="1" x14ac:dyDescent="0.2">
      <c r="A47" s="9"/>
      <c r="B47" s="10"/>
      <c r="C47" s="9"/>
      <c r="D47" s="9"/>
      <c r="E47" s="11"/>
      <c r="F47" s="8"/>
      <c r="G47" s="12"/>
      <c r="H47" s="12"/>
      <c r="I47" s="8"/>
      <c r="J47" s="9"/>
      <c r="K47" s="8"/>
      <c r="L47" s="8"/>
      <c r="M47" s="13"/>
      <c r="N47" s="13"/>
      <c r="O47" s="8"/>
      <c r="P47" s="9"/>
      <c r="Q47" s="8"/>
      <c r="R47" s="8"/>
      <c r="S47" s="8"/>
      <c r="T47" s="14"/>
      <c r="U47" s="14"/>
      <c r="V47" s="1"/>
      <c r="W47" s="1"/>
      <c r="X47" s="1"/>
      <c r="Y47" s="1"/>
    </row>
    <row r="48" spans="1:30" ht="15.75" x14ac:dyDescent="0.25">
      <c r="A48" s="3"/>
      <c r="B48" s="3" t="s">
        <v>34</v>
      </c>
      <c r="C48" s="3"/>
      <c r="D48" s="3"/>
      <c r="E48" s="15"/>
      <c r="F48" s="15"/>
      <c r="G48" s="5"/>
      <c r="H48" s="16"/>
      <c r="I48" s="16"/>
      <c r="J48" s="16"/>
      <c r="K48" s="16"/>
      <c r="L48" s="16"/>
      <c r="M48" s="17"/>
      <c r="N48" s="18"/>
      <c r="O48" s="16"/>
      <c r="P48" s="16"/>
      <c r="T48" s="24"/>
    </row>
    <row r="49" spans="1:16" ht="15.75" x14ac:dyDescent="0.25">
      <c r="A49" s="3"/>
      <c r="B49" s="3"/>
      <c r="C49" s="3"/>
      <c r="D49" s="3"/>
      <c r="E49" s="15"/>
      <c r="F49" s="15"/>
      <c r="G49" s="5"/>
      <c r="H49" s="16"/>
      <c r="I49" s="16"/>
      <c r="J49" s="16"/>
      <c r="K49" s="16"/>
      <c r="L49" s="16"/>
      <c r="M49" s="17"/>
      <c r="N49" s="18"/>
      <c r="O49" s="16"/>
      <c r="P49" s="16"/>
    </row>
    <row r="50" spans="1:16" ht="15.75" x14ac:dyDescent="0.25">
      <c r="A50" s="3"/>
      <c r="B50" s="3"/>
      <c r="C50" s="3"/>
      <c r="D50" s="3"/>
      <c r="E50" s="15"/>
      <c r="F50" s="15"/>
      <c r="G50" s="5"/>
      <c r="H50" s="16"/>
      <c r="I50" s="16"/>
      <c r="J50" s="16"/>
      <c r="K50" s="16"/>
      <c r="L50" s="16"/>
      <c r="M50" s="17"/>
      <c r="N50" s="18"/>
      <c r="O50" s="16"/>
      <c r="P50" s="16"/>
    </row>
    <row r="51" spans="1:16" ht="15.75" x14ac:dyDescent="0.25">
      <c r="A51" s="3"/>
      <c r="B51" s="3"/>
      <c r="C51" s="3"/>
      <c r="D51" s="3"/>
      <c r="E51" s="15"/>
      <c r="F51" s="15"/>
      <c r="G51" s="5"/>
      <c r="H51" s="16"/>
      <c r="I51" s="16"/>
      <c r="J51" s="16"/>
      <c r="K51" s="16"/>
      <c r="L51" s="16"/>
      <c r="M51" s="17"/>
      <c r="N51" s="18"/>
      <c r="O51" s="16"/>
      <c r="P51" s="16"/>
    </row>
    <row r="52" spans="1:16" ht="15.75" x14ac:dyDescent="0.25">
      <c r="A52" s="3"/>
      <c r="B52" s="3"/>
      <c r="C52" s="3"/>
      <c r="D52" s="3"/>
      <c r="E52" s="15"/>
      <c r="F52" s="15"/>
      <c r="G52" s="5"/>
      <c r="H52" s="16"/>
      <c r="I52" s="16"/>
      <c r="J52" s="16"/>
      <c r="K52" s="16"/>
      <c r="L52" s="16"/>
      <c r="M52" s="17"/>
      <c r="N52" s="18"/>
      <c r="O52" s="16"/>
      <c r="P52" s="16"/>
    </row>
    <row r="53" spans="1:16" ht="15.75" x14ac:dyDescent="0.25">
      <c r="A53" s="3"/>
      <c r="B53" s="3"/>
      <c r="C53" s="3"/>
      <c r="D53" s="3"/>
      <c r="E53" s="15"/>
      <c r="F53" s="15"/>
      <c r="G53" s="5"/>
      <c r="H53" s="16"/>
      <c r="I53" s="16"/>
      <c r="J53" s="16"/>
      <c r="K53" s="16"/>
      <c r="L53" s="16"/>
      <c r="M53" s="17"/>
      <c r="N53" s="18"/>
      <c r="O53" s="16"/>
      <c r="P53" s="16"/>
    </row>
    <row r="54" spans="1:16" ht="15.75" x14ac:dyDescent="0.25">
      <c r="A54" s="3"/>
      <c r="B54" s="3"/>
      <c r="C54" s="3"/>
      <c r="D54" s="3"/>
      <c r="E54" s="15"/>
      <c r="F54" s="15"/>
      <c r="G54" s="5"/>
      <c r="H54" s="16"/>
      <c r="I54" s="16"/>
      <c r="J54" s="16"/>
      <c r="K54" s="16"/>
      <c r="L54" s="16"/>
      <c r="M54" s="17"/>
      <c r="N54" s="18"/>
      <c r="O54" s="16"/>
      <c r="P54" s="16"/>
    </row>
    <row r="55" spans="1:16" ht="15.75" x14ac:dyDescent="0.25">
      <c r="A55" s="3"/>
      <c r="B55" s="3"/>
      <c r="C55" s="3"/>
      <c r="D55" s="3"/>
      <c r="E55" s="15"/>
      <c r="F55" s="15"/>
      <c r="G55" s="15"/>
      <c r="H55" s="3"/>
      <c r="I55" s="3"/>
      <c r="J55" s="3"/>
      <c r="K55" s="19"/>
      <c r="L55" s="19"/>
      <c r="M55" s="20"/>
      <c r="N55" s="19"/>
      <c r="O55" s="19"/>
      <c r="P55" s="19"/>
    </row>
    <row r="56" spans="1:16" ht="15.75" x14ac:dyDescent="0.25">
      <c r="A56" s="3"/>
      <c r="B56" s="3"/>
      <c r="C56" s="3"/>
      <c r="D56" s="3"/>
      <c r="E56" s="15"/>
      <c r="F56" s="15"/>
      <c r="G56" s="5"/>
      <c r="H56" s="16"/>
      <c r="I56" s="16"/>
      <c r="J56" s="16"/>
      <c r="K56" s="16"/>
      <c r="L56" s="16"/>
      <c r="M56" s="17"/>
      <c r="N56" s="18"/>
      <c r="O56" s="16"/>
      <c r="P56" s="16"/>
    </row>
    <row r="57" spans="1:16" ht="15.75" x14ac:dyDescent="0.25">
      <c r="A57" s="3"/>
      <c r="B57" s="3"/>
      <c r="C57" s="3"/>
      <c r="D57" s="3"/>
      <c r="E57" s="15"/>
      <c r="F57" s="15"/>
      <c r="G57" s="5"/>
      <c r="H57" s="16"/>
      <c r="I57" s="16"/>
      <c r="J57" s="16"/>
      <c r="K57" s="16"/>
      <c r="L57" s="16"/>
      <c r="M57" s="17"/>
      <c r="N57" s="18"/>
      <c r="O57" s="16"/>
      <c r="P57" s="16"/>
    </row>
    <row r="58" spans="1:16" ht="15.75" x14ac:dyDescent="0.25">
      <c r="A58" s="3"/>
      <c r="B58" s="3"/>
      <c r="C58" s="3"/>
      <c r="D58" s="3"/>
      <c r="E58" s="15"/>
      <c r="F58" s="15"/>
      <c r="G58" s="15"/>
      <c r="H58" s="3"/>
      <c r="I58" s="3"/>
      <c r="J58" s="3"/>
      <c r="K58" s="19"/>
      <c r="L58" s="19"/>
      <c r="M58" s="20"/>
      <c r="N58" s="19"/>
      <c r="O58" s="19"/>
      <c r="P58" s="19"/>
    </row>
    <row r="59" spans="1:16" ht="15.75" x14ac:dyDescent="0.25">
      <c r="A59" s="3"/>
      <c r="B59" s="3"/>
      <c r="C59" s="3"/>
      <c r="D59" s="3"/>
      <c r="E59" s="15"/>
      <c r="F59" s="15"/>
      <c r="G59" s="5"/>
      <c r="H59" s="16"/>
      <c r="I59" s="16"/>
      <c r="J59" s="16"/>
      <c r="K59" s="16"/>
      <c r="L59" s="16"/>
      <c r="M59" s="17"/>
      <c r="N59" s="18"/>
      <c r="O59" s="16"/>
      <c r="P59" s="16"/>
    </row>
    <row r="60" spans="1:16" ht="15.75" x14ac:dyDescent="0.25">
      <c r="A60" s="3"/>
      <c r="B60" s="3"/>
      <c r="C60" s="3"/>
      <c r="D60" s="3"/>
      <c r="E60" s="15"/>
      <c r="F60" s="15"/>
      <c r="G60" s="5"/>
      <c r="H60" s="16"/>
      <c r="I60" s="16"/>
      <c r="J60" s="16"/>
      <c r="K60" s="16"/>
      <c r="L60" s="16"/>
      <c r="M60" s="17"/>
      <c r="N60" s="18"/>
      <c r="O60" s="16"/>
      <c r="P60" s="16"/>
    </row>
    <row r="61" spans="1:16" ht="15.75" x14ac:dyDescent="0.25">
      <c r="A61" s="3"/>
      <c r="B61" s="3"/>
      <c r="C61" s="3"/>
      <c r="D61" s="3"/>
      <c r="E61" s="15"/>
      <c r="F61" s="15"/>
      <c r="G61" s="15"/>
      <c r="H61" s="3"/>
      <c r="I61" s="3"/>
      <c r="J61" s="3"/>
      <c r="K61" s="19"/>
      <c r="L61" s="19"/>
      <c r="M61" s="20"/>
      <c r="N61" s="19"/>
      <c r="O61" s="19"/>
      <c r="P61" s="19"/>
    </row>
    <row r="62" spans="1:16" ht="15.75" x14ac:dyDescent="0.25">
      <c r="A62" s="3"/>
      <c r="B62" s="3"/>
      <c r="C62" s="3"/>
      <c r="D62" s="3"/>
      <c r="E62" s="15"/>
      <c r="F62" s="15"/>
      <c r="G62" s="5"/>
      <c r="H62" s="16"/>
      <c r="I62" s="16"/>
      <c r="J62" s="16"/>
      <c r="K62" s="16"/>
      <c r="L62" s="16"/>
      <c r="M62" s="17"/>
      <c r="N62" s="18"/>
      <c r="O62" s="16"/>
      <c r="P62" s="16"/>
    </row>
    <row r="63" spans="1:16" ht="15.75" x14ac:dyDescent="0.25">
      <c r="A63" s="3"/>
      <c r="B63" s="3"/>
      <c r="C63" s="3"/>
      <c r="D63" s="3"/>
      <c r="E63" s="15"/>
      <c r="F63" s="15"/>
      <c r="G63" s="5"/>
      <c r="H63" s="16"/>
      <c r="I63" s="16"/>
      <c r="J63" s="16"/>
      <c r="K63" s="16"/>
      <c r="L63" s="16"/>
      <c r="M63" s="17"/>
      <c r="N63" s="18"/>
      <c r="O63" s="16"/>
      <c r="P63" s="16"/>
    </row>
    <row r="64" spans="1:16" ht="15.75" x14ac:dyDescent="0.25">
      <c r="A64" s="3"/>
      <c r="B64" s="3"/>
      <c r="C64" s="3"/>
      <c r="D64" s="3"/>
      <c r="E64" s="15"/>
      <c r="F64" s="15"/>
      <c r="G64" s="15"/>
      <c r="H64" s="3"/>
      <c r="I64" s="3"/>
      <c r="J64" s="3"/>
      <c r="K64" s="19"/>
      <c r="L64" s="19"/>
      <c r="M64" s="20"/>
      <c r="N64" s="19"/>
      <c r="O64" s="19"/>
      <c r="P64" s="19"/>
    </row>
    <row r="65" spans="1:16" ht="19.5" customHeight="1" x14ac:dyDescent="0.25">
      <c r="A65" s="3"/>
      <c r="B65" s="3"/>
      <c r="C65" s="3"/>
      <c r="D65" s="3"/>
      <c r="E65" s="15"/>
      <c r="F65" s="15"/>
      <c r="G65" s="5"/>
      <c r="H65" s="16"/>
      <c r="I65" s="16"/>
      <c r="J65" s="16"/>
      <c r="K65" s="16"/>
      <c r="L65" s="16"/>
      <c r="M65" s="17"/>
      <c r="N65" s="18"/>
      <c r="O65" s="16"/>
      <c r="P65" s="16"/>
    </row>
    <row r="66" spans="1:16" ht="15.75" hidden="1" x14ac:dyDescent="0.25">
      <c r="A66" s="3"/>
      <c r="B66" s="3"/>
      <c r="C66" s="3"/>
      <c r="D66" s="3"/>
      <c r="E66" s="15"/>
      <c r="F66" s="15"/>
      <c r="G66" s="5"/>
      <c r="H66" s="16"/>
      <c r="I66" s="16"/>
      <c r="J66" s="16"/>
      <c r="K66" s="16"/>
      <c r="L66" s="16"/>
      <c r="M66" s="17"/>
      <c r="N66" s="18"/>
      <c r="O66" s="16"/>
      <c r="P66" s="16"/>
    </row>
    <row r="67" spans="1:16" ht="15.75" x14ac:dyDescent="0.25">
      <c r="A67" s="3"/>
      <c r="B67" s="3"/>
      <c r="C67" s="3"/>
      <c r="D67" s="3"/>
      <c r="E67" s="15"/>
      <c r="F67" s="15"/>
      <c r="G67" s="5"/>
      <c r="H67" s="16"/>
      <c r="I67" s="16"/>
      <c r="J67" s="16"/>
      <c r="K67" s="16"/>
      <c r="L67" s="16"/>
      <c r="M67" s="17"/>
      <c r="N67" s="18"/>
      <c r="O67" s="16"/>
      <c r="P67" s="16"/>
    </row>
    <row r="68" spans="1:16" ht="15.75" x14ac:dyDescent="0.25">
      <c r="A68" s="3"/>
      <c r="B68" s="3"/>
      <c r="C68" s="3"/>
      <c r="D68" s="3"/>
      <c r="E68" s="15"/>
      <c r="F68" s="15"/>
      <c r="G68" s="15"/>
      <c r="H68" s="3"/>
      <c r="I68" s="3"/>
      <c r="J68" s="3"/>
      <c r="K68" s="19"/>
      <c r="L68" s="19"/>
      <c r="M68" s="20"/>
      <c r="N68" s="19"/>
      <c r="O68" s="19"/>
      <c r="P68" s="19"/>
    </row>
    <row r="69" spans="1:16" ht="15.75" x14ac:dyDescent="0.25">
      <c r="A69" s="3"/>
      <c r="B69" s="3"/>
      <c r="C69" s="3"/>
      <c r="D69" s="3"/>
      <c r="E69" s="15"/>
      <c r="F69" s="15"/>
      <c r="G69" s="5"/>
      <c r="H69" s="16"/>
      <c r="I69" s="16"/>
      <c r="J69" s="16"/>
      <c r="K69" s="16"/>
      <c r="L69" s="16"/>
      <c r="M69" s="17"/>
      <c r="N69" s="18"/>
      <c r="O69" s="16"/>
      <c r="P69" s="16"/>
    </row>
    <row r="70" spans="1:16" ht="15.75" x14ac:dyDescent="0.25">
      <c r="A70" s="3"/>
      <c r="B70" s="3"/>
      <c r="C70" s="3"/>
      <c r="D70" s="3"/>
      <c r="E70" s="15"/>
      <c r="F70" s="15"/>
      <c r="G70" s="5"/>
      <c r="H70" s="16"/>
      <c r="I70" s="16"/>
      <c r="J70" s="16"/>
      <c r="K70" s="16"/>
      <c r="L70" s="16"/>
      <c r="M70" s="17"/>
      <c r="N70" s="18"/>
      <c r="O70" s="16"/>
      <c r="P70" s="16"/>
    </row>
    <row r="71" spans="1:16" ht="15.75" x14ac:dyDescent="0.25">
      <c r="A71" s="3"/>
      <c r="B71" s="3"/>
      <c r="C71" s="3"/>
      <c r="D71" s="3"/>
      <c r="E71" s="15"/>
      <c r="F71" s="15"/>
      <c r="G71" s="5"/>
      <c r="H71" s="16"/>
      <c r="I71" s="16"/>
      <c r="J71" s="16"/>
      <c r="K71" s="16"/>
      <c r="L71" s="16"/>
      <c r="M71" s="17"/>
      <c r="N71" s="18"/>
      <c r="O71" s="16"/>
      <c r="P71" s="16"/>
    </row>
    <row r="72" spans="1:16" ht="15.75" x14ac:dyDescent="0.25">
      <c r="A72" s="3"/>
      <c r="B72" s="3"/>
      <c r="C72" s="3"/>
      <c r="D72" s="3"/>
      <c r="E72" s="15"/>
      <c r="F72" s="15"/>
      <c r="G72" s="5"/>
      <c r="H72" s="16"/>
      <c r="I72" s="16"/>
      <c r="J72" s="16"/>
      <c r="K72" s="16"/>
      <c r="L72" s="16"/>
      <c r="M72" s="17"/>
      <c r="N72" s="18"/>
      <c r="O72" s="16"/>
      <c r="P72" s="16"/>
    </row>
    <row r="73" spans="1:16" ht="15.75" x14ac:dyDescent="0.25">
      <c r="A73" s="3"/>
      <c r="B73" s="3"/>
      <c r="C73" s="3"/>
      <c r="D73" s="3"/>
      <c r="E73" s="15"/>
      <c r="F73" s="15"/>
      <c r="G73" s="5"/>
      <c r="H73" s="16"/>
      <c r="I73" s="16"/>
      <c r="J73" s="16"/>
      <c r="K73" s="16"/>
      <c r="L73" s="16"/>
      <c r="M73" s="17"/>
      <c r="N73" s="18"/>
      <c r="O73" s="16"/>
      <c r="P73" s="16"/>
    </row>
    <row r="74" spans="1:16" ht="15.75" x14ac:dyDescent="0.25">
      <c r="A74" s="3"/>
      <c r="B74" s="3"/>
      <c r="C74" s="3"/>
      <c r="D74" s="3"/>
      <c r="E74" s="15"/>
      <c r="F74" s="15"/>
      <c r="G74" s="15"/>
      <c r="H74" s="3"/>
      <c r="I74" s="3"/>
      <c r="J74" s="3"/>
      <c r="K74" s="19"/>
      <c r="L74" s="19"/>
      <c r="M74" s="20"/>
      <c r="N74" s="19"/>
      <c r="O74" s="19"/>
      <c r="P74" s="19"/>
    </row>
    <row r="75" spans="1:16" ht="15.75" x14ac:dyDescent="0.25">
      <c r="A75" s="3"/>
      <c r="B75" s="3"/>
      <c r="C75" s="3"/>
      <c r="D75" s="3"/>
      <c r="E75" s="15"/>
      <c r="F75" s="15"/>
      <c r="G75" s="5"/>
      <c r="H75" s="16"/>
      <c r="I75" s="16"/>
      <c r="J75" s="16"/>
      <c r="K75" s="16"/>
      <c r="L75" s="16"/>
      <c r="M75" s="17"/>
      <c r="N75" s="18"/>
      <c r="O75" s="16"/>
      <c r="P75" s="16"/>
    </row>
    <row r="76" spans="1:16" ht="15.75" x14ac:dyDescent="0.25">
      <c r="A76" s="3"/>
      <c r="B76" s="3"/>
      <c r="C76" s="3"/>
      <c r="D76" s="3"/>
      <c r="E76" s="15"/>
      <c r="F76" s="15"/>
      <c r="G76" s="5"/>
      <c r="H76" s="16"/>
      <c r="I76" s="16"/>
      <c r="J76" s="16"/>
      <c r="K76" s="16"/>
      <c r="L76" s="16"/>
      <c r="M76" s="17"/>
      <c r="N76" s="18"/>
      <c r="O76" s="16"/>
      <c r="P76" s="16"/>
    </row>
    <row r="77" spans="1:16" ht="15.75" x14ac:dyDescent="0.25">
      <c r="A77" s="3"/>
      <c r="B77" s="3"/>
      <c r="C77" s="3"/>
      <c r="D77" s="3"/>
      <c r="E77" s="15"/>
      <c r="F77" s="15"/>
      <c r="G77" s="15"/>
      <c r="H77" s="3"/>
      <c r="I77" s="3"/>
      <c r="J77" s="3"/>
      <c r="K77" s="19"/>
      <c r="L77" s="19"/>
      <c r="M77" s="20"/>
      <c r="N77" s="19"/>
      <c r="O77" s="19"/>
      <c r="P77" s="19"/>
    </row>
    <row r="78" spans="1:16" ht="15.75" x14ac:dyDescent="0.25">
      <c r="A78" s="3"/>
      <c r="B78" s="3"/>
      <c r="C78" s="3"/>
      <c r="D78" s="3"/>
      <c r="E78" s="15"/>
      <c r="F78" s="15"/>
      <c r="G78" s="5"/>
      <c r="H78" s="16"/>
      <c r="I78" s="16"/>
      <c r="J78" s="16"/>
      <c r="K78" s="16"/>
      <c r="L78" s="16"/>
      <c r="M78" s="17"/>
      <c r="N78" s="18"/>
      <c r="O78" s="16"/>
      <c r="P78" s="16"/>
    </row>
    <row r="79" spans="1:16" ht="15.75" x14ac:dyDescent="0.25">
      <c r="A79" s="3"/>
      <c r="B79" s="3"/>
      <c r="C79" s="3"/>
      <c r="D79" s="3"/>
      <c r="E79" s="15"/>
      <c r="F79" s="15"/>
      <c r="G79" s="5"/>
      <c r="H79" s="16"/>
      <c r="I79" s="16"/>
      <c r="J79" s="16"/>
      <c r="K79" s="16"/>
      <c r="L79" s="16"/>
      <c r="M79" s="17"/>
      <c r="N79" s="18"/>
      <c r="O79" s="16"/>
      <c r="P79" s="16"/>
    </row>
    <row r="80" spans="1:16" ht="15.75" x14ac:dyDescent="0.25">
      <c r="A80" s="3"/>
      <c r="B80" s="3"/>
      <c r="C80" s="3"/>
      <c r="D80" s="3"/>
      <c r="E80" s="15"/>
      <c r="F80" s="15"/>
      <c r="G80" s="15"/>
      <c r="H80" s="3"/>
      <c r="I80" s="3"/>
      <c r="J80" s="3"/>
      <c r="K80" s="19"/>
      <c r="L80" s="19"/>
      <c r="M80" s="20"/>
      <c r="N80" s="19"/>
      <c r="O80" s="19"/>
      <c r="P80" s="19"/>
    </row>
    <row r="81" spans="1:16" ht="15.75" x14ac:dyDescent="0.25">
      <c r="A81" s="3"/>
      <c r="B81" s="3"/>
      <c r="C81" s="3"/>
      <c r="D81" s="3"/>
      <c r="E81" s="15"/>
      <c r="F81" s="15"/>
      <c r="G81" s="5"/>
      <c r="H81" s="16"/>
      <c r="I81" s="16"/>
      <c r="J81" s="16"/>
      <c r="K81" s="16"/>
      <c r="L81" s="16"/>
      <c r="M81" s="17"/>
      <c r="N81" s="18"/>
      <c r="O81" s="16"/>
      <c r="P81" s="16"/>
    </row>
    <row r="82" spans="1:16" ht="15.75" x14ac:dyDescent="0.25">
      <c r="A82" s="3"/>
      <c r="B82" s="3"/>
      <c r="C82" s="3"/>
      <c r="D82" s="3"/>
      <c r="E82" s="15"/>
      <c r="F82" s="15"/>
      <c r="G82" s="5"/>
      <c r="H82" s="16"/>
      <c r="I82" s="16"/>
      <c r="J82" s="16"/>
      <c r="K82" s="16"/>
      <c r="L82" s="16"/>
      <c r="M82" s="17"/>
      <c r="N82" s="18"/>
      <c r="O82" s="16"/>
      <c r="P82" s="16"/>
    </row>
    <row r="83" spans="1:16" ht="15.75" x14ac:dyDescent="0.25">
      <c r="A83" s="3"/>
      <c r="B83" s="3"/>
      <c r="C83" s="3"/>
      <c r="D83" s="3"/>
      <c r="E83" s="15"/>
      <c r="F83" s="15"/>
      <c r="G83" s="15"/>
      <c r="H83" s="3"/>
      <c r="I83" s="3"/>
      <c r="J83" s="3"/>
      <c r="K83" s="19"/>
      <c r="L83" s="19"/>
      <c r="M83" s="20"/>
      <c r="N83" s="19"/>
      <c r="O83" s="19"/>
      <c r="P83" s="19"/>
    </row>
    <row r="84" spans="1:16" ht="15.75" x14ac:dyDescent="0.25">
      <c r="A84" s="3"/>
      <c r="B84" s="3"/>
      <c r="C84" s="3"/>
      <c r="D84" s="3"/>
      <c r="E84" s="15"/>
      <c r="F84" s="15"/>
      <c r="G84" s="5"/>
      <c r="H84" s="16"/>
      <c r="I84" s="16"/>
      <c r="J84" s="16"/>
      <c r="K84" s="16"/>
      <c r="L84" s="16"/>
      <c r="M84" s="17"/>
      <c r="N84" s="18"/>
      <c r="O84" s="16"/>
      <c r="P84" s="16"/>
    </row>
    <row r="85" spans="1:16" ht="15.75" x14ac:dyDescent="0.25">
      <c r="A85" s="3"/>
      <c r="B85" s="3"/>
      <c r="C85" s="3"/>
      <c r="D85" s="3"/>
      <c r="E85" s="15"/>
      <c r="F85" s="15"/>
      <c r="G85" s="5"/>
      <c r="H85" s="16"/>
      <c r="I85" s="16"/>
      <c r="J85" s="16"/>
      <c r="K85" s="16"/>
      <c r="L85" s="16"/>
      <c r="M85" s="17"/>
      <c r="N85" s="18"/>
      <c r="O85" s="16"/>
      <c r="P85" s="16"/>
    </row>
    <row r="86" spans="1:16" ht="15.75" x14ac:dyDescent="0.25">
      <c r="A86" s="3"/>
      <c r="B86" s="3"/>
      <c r="C86" s="3"/>
      <c r="D86" s="3"/>
      <c r="E86" s="15"/>
      <c r="F86" s="15"/>
      <c r="G86" s="5"/>
      <c r="H86" s="16"/>
      <c r="I86" s="16"/>
      <c r="J86" s="16"/>
      <c r="K86" s="16"/>
      <c r="L86" s="16"/>
      <c r="M86" s="17"/>
      <c r="N86" s="18"/>
      <c r="O86" s="16"/>
      <c r="P86" s="16"/>
    </row>
    <row r="87" spans="1:16" ht="15.75" x14ac:dyDescent="0.25">
      <c r="A87" s="3"/>
      <c r="B87" s="3"/>
      <c r="C87" s="3"/>
      <c r="D87" s="3"/>
      <c r="E87" s="15"/>
      <c r="F87" s="15"/>
      <c r="G87" s="5"/>
      <c r="H87" s="16"/>
      <c r="I87" s="16"/>
      <c r="J87" s="16"/>
      <c r="K87" s="16"/>
      <c r="L87" s="16"/>
      <c r="M87" s="17"/>
      <c r="N87" s="18"/>
      <c r="O87" s="16"/>
      <c r="P87" s="16"/>
    </row>
    <row r="88" spans="1:16" ht="15.75" x14ac:dyDescent="0.25">
      <c r="A88" s="3"/>
      <c r="B88" s="3"/>
      <c r="C88" s="3"/>
      <c r="D88" s="3"/>
      <c r="E88" s="15"/>
      <c r="F88" s="15"/>
      <c r="G88" s="5"/>
      <c r="H88" s="16"/>
      <c r="I88" s="16"/>
      <c r="J88" s="16"/>
      <c r="K88" s="16"/>
      <c r="L88" s="16"/>
      <c r="M88" s="17"/>
      <c r="N88" s="18"/>
      <c r="O88" s="16"/>
      <c r="P88" s="16"/>
    </row>
    <row r="89" spans="1:16" ht="15.75" x14ac:dyDescent="0.25">
      <c r="A89" s="3"/>
      <c r="B89" s="3"/>
      <c r="C89" s="3"/>
      <c r="D89" s="3"/>
      <c r="E89" s="15"/>
      <c r="F89" s="15"/>
      <c r="G89" s="5"/>
      <c r="H89" s="16"/>
      <c r="I89" s="16"/>
      <c r="J89" s="16"/>
      <c r="K89" s="16"/>
      <c r="L89" s="16"/>
      <c r="M89" s="17"/>
      <c r="N89" s="18"/>
      <c r="O89" s="16"/>
      <c r="P89" s="16"/>
    </row>
    <row r="90" spans="1:16" ht="15.75" x14ac:dyDescent="0.25">
      <c r="A90" s="3"/>
      <c r="B90" s="3"/>
      <c r="C90" s="3"/>
      <c r="D90" s="3"/>
      <c r="E90" s="15"/>
      <c r="F90" s="15"/>
      <c r="G90" s="5"/>
      <c r="H90" s="16"/>
      <c r="I90" s="16"/>
      <c r="J90" s="16"/>
      <c r="K90" s="16"/>
      <c r="L90" s="16"/>
      <c r="M90" s="17"/>
      <c r="N90" s="18"/>
      <c r="O90" s="16"/>
      <c r="P90" s="16"/>
    </row>
    <row r="91" spans="1:16" ht="15.75" x14ac:dyDescent="0.25">
      <c r="A91" s="3"/>
      <c r="B91" s="3"/>
      <c r="C91" s="3"/>
      <c r="D91" s="3"/>
      <c r="E91" s="15"/>
      <c r="F91" s="15"/>
      <c r="G91" s="15"/>
      <c r="H91" s="3"/>
      <c r="I91" s="3"/>
      <c r="J91" s="3"/>
      <c r="K91" s="19"/>
      <c r="L91" s="19"/>
      <c r="M91" s="20"/>
      <c r="N91" s="19"/>
      <c r="O91" s="19"/>
      <c r="P91" s="19"/>
    </row>
    <row r="92" spans="1:16" ht="15.75" x14ac:dyDescent="0.25">
      <c r="A92" s="3"/>
      <c r="B92" s="3"/>
      <c r="C92" s="3"/>
      <c r="D92" s="3"/>
      <c r="E92" s="15"/>
      <c r="F92" s="15"/>
      <c r="G92" s="5"/>
      <c r="H92" s="16"/>
      <c r="I92" s="16"/>
      <c r="J92" s="16"/>
      <c r="K92" s="16"/>
      <c r="L92" s="16"/>
      <c r="M92" s="17"/>
      <c r="N92" s="18"/>
      <c r="O92" s="16"/>
      <c r="P92" s="16"/>
    </row>
    <row r="93" spans="1:16" ht="15.75" x14ac:dyDescent="0.25">
      <c r="A93" s="3"/>
      <c r="B93" s="3"/>
      <c r="C93" s="3"/>
      <c r="D93" s="3"/>
      <c r="E93" s="15"/>
      <c r="F93" s="15"/>
      <c r="G93" s="15"/>
      <c r="H93" s="3"/>
      <c r="I93" s="3"/>
      <c r="J93" s="3"/>
      <c r="K93" s="19"/>
      <c r="L93" s="19"/>
      <c r="M93" s="20"/>
      <c r="N93" s="19"/>
      <c r="O93" s="19"/>
      <c r="P93" s="19"/>
    </row>
    <row r="94" spans="1:16" ht="15.75" x14ac:dyDescent="0.25">
      <c r="A94" s="3"/>
      <c r="B94" s="3"/>
      <c r="C94" s="3"/>
      <c r="D94" s="3"/>
      <c r="E94" s="15"/>
      <c r="F94" s="15"/>
      <c r="G94" s="5"/>
      <c r="H94" s="16"/>
      <c r="I94" s="16"/>
      <c r="J94" s="16"/>
      <c r="K94" s="16"/>
      <c r="L94" s="16"/>
      <c r="M94" s="17"/>
      <c r="N94" s="18"/>
      <c r="O94" s="16"/>
      <c r="P94" s="16"/>
    </row>
    <row r="95" spans="1:16" ht="15.7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15.7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25" ht="15.7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25" ht="15.7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25" ht="15.7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25" s="22" customFormat="1" ht="15.75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T100" s="25"/>
      <c r="U100" s="25"/>
      <c r="Y100" s="23"/>
    </row>
    <row r="101" spans="1:25" s="22" customFormat="1" ht="15.75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T101" s="25"/>
      <c r="U101" s="25"/>
      <c r="Y101" s="23"/>
    </row>
    <row r="102" spans="1:25" s="22" customFormat="1" ht="15.75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T102" s="25"/>
      <c r="U102" s="25"/>
      <c r="Y102" s="23"/>
    </row>
    <row r="103" spans="1:25" s="22" customFormat="1" ht="15.75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T103" s="25"/>
      <c r="U103" s="25"/>
      <c r="Y103" s="23"/>
    </row>
    <row r="104" spans="1:25" s="22" customFormat="1" ht="15.75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T104" s="25"/>
      <c r="U104" s="25"/>
      <c r="Y104" s="23"/>
    </row>
    <row r="105" spans="1:25" s="22" customFormat="1" ht="15.75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T105" s="25"/>
      <c r="U105" s="25"/>
      <c r="Y105" s="23"/>
    </row>
    <row r="106" spans="1:25" s="22" customFormat="1" ht="15.75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T106" s="25"/>
      <c r="U106" s="25"/>
      <c r="Y106" s="23"/>
    </row>
    <row r="107" spans="1:25" s="22" customFormat="1" ht="15.75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T107" s="25"/>
      <c r="U107" s="25"/>
      <c r="Y107" s="23"/>
    </row>
    <row r="108" spans="1:25" s="22" customFormat="1" ht="15.75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T108" s="25"/>
      <c r="U108" s="25"/>
      <c r="Y108" s="23"/>
    </row>
    <row r="109" spans="1:25" s="22" customFormat="1" ht="15.75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T109" s="25"/>
      <c r="U109" s="25"/>
      <c r="Y109" s="23"/>
    </row>
    <row r="110" spans="1:25" s="22" customFormat="1" ht="15.75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T110" s="25"/>
      <c r="U110" s="25"/>
      <c r="Y110" s="23"/>
    </row>
    <row r="111" spans="1:25" s="22" customFormat="1" ht="15.75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T111" s="25"/>
      <c r="U111" s="25"/>
      <c r="Y111" s="23"/>
    </row>
    <row r="112" spans="1:25" s="22" customFormat="1" ht="15.75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T112" s="25"/>
      <c r="U112" s="25"/>
      <c r="Y112" s="23"/>
    </row>
    <row r="113" spans="1:25" s="22" customFormat="1" ht="15.75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T113" s="25"/>
      <c r="U113" s="25"/>
      <c r="Y113" s="23"/>
    </row>
    <row r="114" spans="1:25" s="22" customFormat="1" ht="15.75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T114" s="25"/>
      <c r="U114" s="25"/>
      <c r="Y114" s="23"/>
    </row>
    <row r="115" spans="1:25" s="22" customFormat="1" ht="15.75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T115" s="25"/>
      <c r="U115" s="25"/>
      <c r="Y115" s="23"/>
    </row>
    <row r="116" spans="1:25" s="22" customFormat="1" ht="15.75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T116" s="25"/>
      <c r="U116" s="25"/>
      <c r="Y116" s="23"/>
    </row>
    <row r="117" spans="1:25" s="22" customFormat="1" ht="15.75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T117" s="25"/>
      <c r="U117" s="25"/>
      <c r="Y117" s="23"/>
    </row>
    <row r="118" spans="1:25" s="22" customFormat="1" ht="15.75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T118" s="25"/>
      <c r="U118" s="25"/>
      <c r="Y118" s="23"/>
    </row>
    <row r="119" spans="1:25" s="22" customFormat="1" ht="15.75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T119" s="25"/>
      <c r="U119" s="25"/>
      <c r="Y119" s="23"/>
    </row>
    <row r="120" spans="1:25" s="22" customFormat="1" ht="15.75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T120" s="25"/>
      <c r="U120" s="25"/>
      <c r="Y120" s="23"/>
    </row>
    <row r="121" spans="1:25" s="22" customFormat="1" ht="15.75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T121" s="25"/>
      <c r="U121" s="25"/>
      <c r="Y121" s="23"/>
    </row>
    <row r="122" spans="1:25" s="22" customFormat="1" ht="15.75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T122" s="25"/>
      <c r="U122" s="25"/>
      <c r="Y122" s="23"/>
    </row>
    <row r="123" spans="1:25" s="22" customFormat="1" ht="15.75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T123" s="25"/>
      <c r="U123" s="25"/>
      <c r="Y123" s="23"/>
    </row>
    <row r="124" spans="1:25" s="22" customFormat="1" ht="15.75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T124" s="25"/>
      <c r="U124" s="25"/>
      <c r="Y124" s="23"/>
    </row>
    <row r="125" spans="1:25" s="22" customFormat="1" ht="15.75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T125" s="25"/>
      <c r="U125" s="25"/>
      <c r="Y125" s="23"/>
    </row>
    <row r="126" spans="1:25" s="22" customFormat="1" ht="15.75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T126" s="25"/>
      <c r="U126" s="25"/>
      <c r="Y126" s="23"/>
    </row>
    <row r="127" spans="1:25" s="22" customFormat="1" ht="15.75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T127" s="25"/>
      <c r="U127" s="25"/>
      <c r="Y127" s="23"/>
    </row>
    <row r="128" spans="1:25" s="22" customFormat="1" ht="15.75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T128" s="25"/>
      <c r="U128" s="25"/>
      <c r="Y128" s="23"/>
    </row>
    <row r="129" spans="1:16" ht="15.7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15.7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15.7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15.7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15.7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15.7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15.7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15.7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15.7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15.7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15.7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15.7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15.7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15.7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15.7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15.7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15.7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15.7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15.7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15.7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15.7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15.7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15.7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15.7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15.7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15.7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15.7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15.7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15.7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15.7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15.7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15.7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15.7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15.7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15.7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15.7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15.7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15.7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15.7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15.7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15.7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15.7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15.7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15.7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15.7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15.7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15.7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15.7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15.7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15.7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15.7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15.7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15.7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15.7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15.7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15.7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15.7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15.7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15.7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15.7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15.7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</sheetData>
  <mergeCells count="3">
    <mergeCell ref="S2:X2"/>
    <mergeCell ref="S4:W4"/>
    <mergeCell ref="E2:N9"/>
  </mergeCells>
  <printOptions horizontalCentered="1"/>
  <pageMargins left="0.27559055118110237" right="0.27559055118110237" top="0.78740157480314965" bottom="0.47244094488188981" header="0.51181102362204722" footer="0.51181102362204722"/>
  <pageSetup paperSize="8" scale="3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2014</vt:lpstr>
      <vt:lpstr>'2014'!Заголовки_для_печати</vt:lpstr>
      <vt:lpstr>'2014'!Область_печати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Aigerim Majenova [Маженова Айгерим]</cp:lastModifiedBy>
  <cp:revision/>
  <cp:lastPrinted>2017-03-06T04:26:38Z</cp:lastPrinted>
  <dcterms:created xsi:type="dcterms:W3CDTF">1996-10-08T23:32:33Z</dcterms:created>
  <dcterms:modified xsi:type="dcterms:W3CDTF">2017-07-11T03:29:41Z</dcterms:modified>
</cp:coreProperties>
</file>